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Hutton Parish Council\New website\"/>
    </mc:Choice>
  </mc:AlternateContent>
  <bookViews>
    <workbookView xWindow="0" yWindow="0" windowWidth="28800" windowHeight="12465"/>
  </bookViews>
  <sheets>
    <sheet name="I&amp;E" sheetId="1" r:id="rId1"/>
    <sheet name="Staff" sheetId="14" r:id="rId2"/>
    <sheet name="Admin " sheetId="9" r:id="rId3"/>
    <sheet name="Open Spaces" sheetId="6" r:id="rId4"/>
    <sheet name="Projects" sheetId="11" r:id="rId5"/>
    <sheet name="Grants" sheetId="10" r:id="rId6"/>
  </sheets>
  <definedNames>
    <definedName name="_xlnm.Print_Area" localSheetId="2">'Admin '!$C$1:$J$32</definedName>
    <definedName name="_xlnm.Print_Area" localSheetId="5">Grants!$A$2:$G$9</definedName>
    <definedName name="_xlnm.Print_Area" localSheetId="0">'I&amp;E'!$A$1:$I$35</definedName>
    <definedName name="_xlnm.Print_Area" localSheetId="3">'Open Spaces'!$A$1:$J$30</definedName>
    <definedName name="_xlnm.Print_Area" localSheetId="4">Projects!$A$1:$I$15</definedName>
    <definedName name="_xlnm.Print_Area" localSheetId="1">Staff!$A$1:$I$21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8" i="10" l="1"/>
  <c r="I14" i="11"/>
  <c r="J31" i="9" l="1"/>
  <c r="I31" i="1"/>
  <c r="I20" i="14" l="1"/>
  <c r="H22" i="1"/>
  <c r="G29" i="6"/>
  <c r="H28" i="1"/>
  <c r="H27" i="1"/>
  <c r="F20" i="14"/>
  <c r="G20" i="14"/>
  <c r="H8" i="14"/>
  <c r="H9" i="14"/>
  <c r="H10" i="14"/>
  <c r="H11" i="14"/>
  <c r="H12" i="14"/>
  <c r="H13" i="14"/>
  <c r="H14" i="14"/>
  <c r="H15" i="14"/>
  <c r="H16" i="14"/>
  <c r="H17" i="14"/>
  <c r="H18" i="14"/>
  <c r="I9" i="9"/>
  <c r="H11" i="11" l="1"/>
  <c r="H9" i="11"/>
  <c r="H7" i="11"/>
  <c r="I29" i="6"/>
  <c r="H14" i="6"/>
  <c r="H14" i="1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23" i="1"/>
  <c r="H26" i="1"/>
  <c r="H31" i="1" s="1"/>
  <c r="G31" i="1"/>
  <c r="G33" i="1" s="1"/>
  <c r="G14" i="11"/>
  <c r="H7" i="6"/>
  <c r="H8" i="6"/>
  <c r="H9" i="6"/>
  <c r="H10" i="6"/>
  <c r="H11" i="6"/>
  <c r="H12" i="6"/>
  <c r="H13" i="6"/>
  <c r="H15" i="6"/>
  <c r="H16" i="6"/>
  <c r="H17" i="6"/>
  <c r="H19" i="6"/>
  <c r="H20" i="6"/>
  <c r="H21" i="6"/>
  <c r="H22" i="6"/>
  <c r="H23" i="6"/>
  <c r="H24" i="6"/>
  <c r="H25" i="6"/>
  <c r="H26" i="6"/>
  <c r="H27" i="6"/>
  <c r="I28" i="9"/>
  <c r="I29" i="9"/>
  <c r="I7" i="9"/>
  <c r="I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31" i="9"/>
  <c r="H7" i="14"/>
  <c r="H20" i="14" s="1"/>
  <c r="H23" i="1" l="1"/>
  <c r="H33" i="1" s="1"/>
  <c r="H29" i="6"/>
  <c r="I31" i="9"/>
  <c r="F29" i="6"/>
  <c r="E29" i="6"/>
  <c r="D31" i="1"/>
  <c r="E31" i="1"/>
  <c r="F31" i="1"/>
  <c r="E14" i="11"/>
  <c r="D29" i="6"/>
  <c r="F31" i="9"/>
  <c r="G31" i="9"/>
  <c r="D20" i="14" l="1"/>
  <c r="E20" i="14"/>
  <c r="D23" i="1"/>
  <c r="D33" i="1" s="1"/>
  <c r="E23" i="1"/>
  <c r="E33" i="1" s="1"/>
  <c r="F23" i="1"/>
  <c r="F33" i="1" s="1"/>
  <c r="A1048573" i="1"/>
  <c r="I33" i="1" l="1"/>
  <c r="G8" i="10" l="1"/>
  <c r="C23" i="1" l="1"/>
  <c r="C14" i="11"/>
  <c r="D14" i="11"/>
  <c r="F14" i="11"/>
  <c r="F8" i="10"/>
  <c r="E8" i="10" l="1"/>
  <c r="D8" i="10" l="1"/>
</calcChain>
</file>

<file path=xl/sharedStrings.xml><?xml version="1.0" encoding="utf-8"?>
<sst xmlns="http://schemas.openxmlformats.org/spreadsheetml/2006/main" count="208" uniqueCount="112">
  <si>
    <t>INCOME</t>
  </si>
  <si>
    <t>Budget</t>
  </si>
  <si>
    <t>Actual</t>
  </si>
  <si>
    <t>CODE</t>
  </si>
  <si>
    <t>HEADING</t>
  </si>
  <si>
    <t>Precept</t>
  </si>
  <si>
    <t>Insurance</t>
  </si>
  <si>
    <t>Subscriptions</t>
  </si>
  <si>
    <t>Audit Fees</t>
  </si>
  <si>
    <t>Stationery</t>
  </si>
  <si>
    <t xml:space="preserve">    </t>
  </si>
  <si>
    <t>Code</t>
  </si>
  <si>
    <t>Locum Clerk</t>
  </si>
  <si>
    <t>Difference</t>
  </si>
  <si>
    <t>Balance B/Fwd</t>
  </si>
  <si>
    <t xml:space="preserve"> </t>
  </si>
  <si>
    <t>CIL</t>
  </si>
  <si>
    <t>Travel</t>
  </si>
  <si>
    <t>ADMINISTRATION</t>
  </si>
  <si>
    <t>OPEN SPACES</t>
  </si>
  <si>
    <t>GRANTS</t>
  </si>
  <si>
    <t>2022-23</t>
  </si>
  <si>
    <t>Churchyard Maintenance</t>
  </si>
  <si>
    <t>2023-24</t>
  </si>
  <si>
    <t>Election Costs</t>
  </si>
  <si>
    <t>2024-25</t>
  </si>
  <si>
    <t>Gratuity</t>
  </si>
  <si>
    <t>Orderly Wages</t>
  </si>
  <si>
    <t>Handyperson Wages</t>
  </si>
  <si>
    <t>STAFF</t>
  </si>
  <si>
    <t>Clerk Salary</t>
  </si>
  <si>
    <t>Overtime</t>
  </si>
  <si>
    <t>Tax &amp; NI</t>
  </si>
  <si>
    <t>Hutton News</t>
  </si>
  <si>
    <t>Grass Cutting</t>
  </si>
  <si>
    <t>Hedge Cutting</t>
  </si>
  <si>
    <t>General Maintenance</t>
  </si>
  <si>
    <t>Scout Hut Maintenance</t>
  </si>
  <si>
    <t>Village Hall Hire</t>
  </si>
  <si>
    <t>Hutton in Bloom</t>
  </si>
  <si>
    <t>PROJECTS</t>
  </si>
  <si>
    <t>Traffic Calming</t>
  </si>
  <si>
    <t>Elmhurst Phase 3</t>
  </si>
  <si>
    <t>Salary Increase</t>
  </si>
  <si>
    <t>Allotment Rents</t>
  </si>
  <si>
    <t>Scout Hut Rentals</t>
  </si>
  <si>
    <t>Hutton News Advertising</t>
  </si>
  <si>
    <t>Bank Interest</t>
  </si>
  <si>
    <t>Lottery Funding</t>
  </si>
  <si>
    <t>Orderly Expenses</t>
  </si>
  <si>
    <t>Scout Hut Energy Supplies</t>
  </si>
  <si>
    <t>Mar/Sep</t>
  </si>
  <si>
    <t>To spend</t>
  </si>
  <si>
    <t>Oct/Mar</t>
  </si>
  <si>
    <t>Total</t>
  </si>
  <si>
    <t>Hutton Parish Festival Week</t>
  </si>
  <si>
    <t>Scout &amp; Guide Users</t>
  </si>
  <si>
    <t>VAT</t>
  </si>
  <si>
    <t>Other Rents</t>
  </si>
  <si>
    <t>Orderly Grant</t>
  </si>
  <si>
    <t>Sundry Income</t>
  </si>
  <si>
    <t xml:space="preserve">Hutton in Bloom </t>
  </si>
  <si>
    <t>Deposits</t>
  </si>
  <si>
    <t>Pensions</t>
  </si>
  <si>
    <t>Dog Bins</t>
  </si>
  <si>
    <t>Expenses</t>
  </si>
  <si>
    <t>Churchyard</t>
  </si>
  <si>
    <t>PWLB</t>
  </si>
  <si>
    <t>Web Site Hosting</t>
  </si>
  <si>
    <t>Printer Lease</t>
  </si>
  <si>
    <t>Conference &amp; Training</t>
  </si>
  <si>
    <t>Printing Cost</t>
  </si>
  <si>
    <t>Home Working</t>
  </si>
  <si>
    <t>Bank Charges</t>
  </si>
  <si>
    <t>Payroll Services</t>
  </si>
  <si>
    <t>IT Services</t>
  </si>
  <si>
    <t>Mileage</t>
  </si>
  <si>
    <t>Battery Charges</t>
  </si>
  <si>
    <t>HandyMan's Materials</t>
  </si>
  <si>
    <t>Water - Allotments</t>
  </si>
  <si>
    <t>Water - Scout Hut</t>
  </si>
  <si>
    <t>Inspections &amp; Maintenance</t>
  </si>
  <si>
    <t>Truck</t>
  </si>
  <si>
    <t>Street Lighting</t>
  </si>
  <si>
    <t>Drainage Rates</t>
  </si>
  <si>
    <t>Consultancy Fees</t>
  </si>
  <si>
    <t>Reserve</t>
  </si>
  <si>
    <t>Administration</t>
  </si>
  <si>
    <t>Staff</t>
  </si>
  <si>
    <t>Open Spaces</t>
  </si>
  <si>
    <t>Projects</t>
  </si>
  <si>
    <t>Scout Hut</t>
  </si>
  <si>
    <t>Hutton  Football club</t>
  </si>
  <si>
    <t>Alarm Contract - Office</t>
  </si>
  <si>
    <t>Account restructered</t>
  </si>
  <si>
    <t>Chairmans Allowance</t>
  </si>
  <si>
    <t>?</t>
  </si>
  <si>
    <t>Car Park Rent - St Marys</t>
  </si>
  <si>
    <t>Telephone &amp; Broadband</t>
  </si>
  <si>
    <r>
      <t xml:space="preserve">                                                        </t>
    </r>
    <r>
      <rPr>
        <sz val="18"/>
        <color theme="1"/>
        <rFont val="Calibri"/>
        <family val="2"/>
        <scheme val="minor"/>
      </rPr>
      <t xml:space="preserve"> HUTTON PARISH COUNCIL - PRE- BUDGET 2024-25</t>
    </r>
  </si>
  <si>
    <r>
      <t xml:space="preserve">                                           </t>
    </r>
    <r>
      <rPr>
        <sz val="18"/>
        <color theme="1"/>
        <rFont val="Calibri"/>
        <family val="2"/>
        <scheme val="minor"/>
      </rPr>
      <t xml:space="preserve"> HUTTON PARISH COUNCIL - PRE- BUDGET 2024-25</t>
    </r>
  </si>
  <si>
    <r>
      <t xml:space="preserve">                                              </t>
    </r>
    <r>
      <rPr>
        <sz val="18"/>
        <color theme="1"/>
        <rFont val="Calibri"/>
        <family val="2"/>
        <scheme val="minor"/>
      </rPr>
      <t>HUTTON PARISH COUNCIL - PRE- BUDGET 2024-25</t>
    </r>
  </si>
  <si>
    <t xml:space="preserve">                                                                                                      HUTTON PARISH COUNCIL - PRE- BUDGET 2024-25</t>
  </si>
  <si>
    <r>
      <t xml:space="preserve">                                  </t>
    </r>
    <r>
      <rPr>
        <sz val="18"/>
        <color theme="1"/>
        <rFont val="Calibri"/>
        <family val="2"/>
        <scheme val="minor"/>
      </rPr>
      <t xml:space="preserve">  HUTTON PARISH COUNCIL - PRE- BUDGET 2024-25</t>
    </r>
  </si>
  <si>
    <t>Scout Hut Improvements</t>
  </si>
  <si>
    <t>Scout Group Donation</t>
  </si>
  <si>
    <t>Remove</t>
  </si>
  <si>
    <t>Fire Alarm - Scout Hut</t>
  </si>
  <si>
    <t>Scout Group Donations</t>
  </si>
  <si>
    <t>Allotment Rent</t>
  </si>
  <si>
    <t>War Memorial Refurbishment</t>
  </si>
  <si>
    <t>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</si>
</sst>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0" fillId="3" borderId="0" xfId="0" applyFill="1"/>
    <xf numFmtId="164" fontId="4" fillId="2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1" fillId="0" borderId="0" xfId="0" applyNumberFormat="1" applyFont="1"/>
    <xf numFmtId="3" fontId="2" fillId="2" borderId="0" xfId="0" applyNumberFormat="1" applyFont="1" applyFill="1"/>
    <xf numFmtId="3" fontId="0" fillId="0" borderId="0" xfId="0" applyNumberFormat="1"/>
    <xf numFmtId="0" fontId="2" fillId="2" borderId="0" xfId="0" applyFont="1" applyFill="1"/>
    <xf numFmtId="0" fontId="2" fillId="4" borderId="0" xfId="0" applyFont="1" applyFill="1"/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/>
    <xf numFmtId="4" fontId="2" fillId="4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0" fillId="0" borderId="0" xfId="0" applyNumberFormat="1"/>
    <xf numFmtId="1" fontId="4" fillId="0" borderId="0" xfId="0" applyNumberFormat="1" applyFont="1" applyAlignment="1">
      <alignment horizontal="right"/>
    </xf>
    <xf numFmtId="1" fontId="2" fillId="2" borderId="0" xfId="0" applyNumberFormat="1" applyFont="1" applyFill="1"/>
    <xf numFmtId="1" fontId="3" fillId="0" borderId="0" xfId="0" applyNumberFormat="1" applyFont="1"/>
    <xf numFmtId="1" fontId="0" fillId="2" borderId="0" xfId="0" applyNumberFormat="1" applyFill="1"/>
    <xf numFmtId="0" fontId="3" fillId="2" borderId="0" xfId="0" applyFont="1" applyFill="1"/>
    <xf numFmtId="0" fontId="6" fillId="0" borderId="0" xfId="0" applyFont="1"/>
    <xf numFmtId="0" fontId="0" fillId="2" borderId="0" xfId="0" applyFill="1"/>
    <xf numFmtId="1" fontId="0" fillId="3" borderId="0" xfId="0" applyNumberFormat="1" applyFill="1"/>
    <xf numFmtId="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  <xf numFmtId="41" fontId="2" fillId="2" borderId="0" xfId="0" applyNumberFormat="1" applyFont="1" applyFill="1" applyAlignment="1">
      <alignment horizontal="right" vertical="center"/>
    </xf>
    <xf numFmtId="0" fontId="0" fillId="0" borderId="1" xfId="0" applyBorder="1"/>
    <xf numFmtId="0" fontId="2" fillId="0" borderId="2" xfId="0" applyFont="1" applyBorder="1"/>
    <xf numFmtId="0" fontId="6" fillId="3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/>
    <xf numFmtId="0" fontId="6" fillId="3" borderId="0" xfId="0" applyFont="1" applyFill="1" applyAlignment="1">
      <alignment horizontal="center"/>
    </xf>
    <xf numFmtId="3" fontId="6" fillId="3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right" vertical="center"/>
    </xf>
    <xf numFmtId="164" fontId="6" fillId="0" borderId="0" xfId="0" applyNumberFormat="1" applyFont="1"/>
    <xf numFmtId="164" fontId="8" fillId="0" borderId="0" xfId="0" applyNumberFormat="1" applyFont="1"/>
    <xf numFmtId="0" fontId="7" fillId="3" borderId="0" xfId="0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1" fontId="7" fillId="0" borderId="0" xfId="0" applyNumberFormat="1" applyFont="1"/>
    <xf numFmtId="41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/>
    <xf numFmtId="41" fontId="7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0" fillId="3" borderId="0" xfId="0" applyNumberFormat="1" applyFill="1" applyAlignment="1">
      <alignment horizontal="right"/>
    </xf>
    <xf numFmtId="1" fontId="2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/>
    </xf>
    <xf numFmtId="1" fontId="2" fillId="2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3"/>
  <sheetViews>
    <sheetView tabSelected="1" view="pageBreakPreview" zoomScaleNormal="100" zoomScaleSheetLayoutView="100" workbookViewId="0"/>
  </sheetViews>
  <sheetFormatPr defaultColWidth="8.85546875" defaultRowHeight="18.75" x14ac:dyDescent="0.25"/>
  <cols>
    <col min="1" max="1" width="13.7109375" style="18" customWidth="1"/>
    <col min="2" max="2" width="34.28515625" customWidth="1"/>
    <col min="3" max="3" width="11" customWidth="1"/>
    <col min="4" max="4" width="14.7109375" customWidth="1"/>
    <col min="5" max="5" width="15.28515625" customWidth="1"/>
    <col min="6" max="6" width="15.42578125" customWidth="1"/>
    <col min="7" max="7" width="11.140625" customWidth="1"/>
    <col min="8" max="8" width="13" customWidth="1"/>
    <col min="9" max="9" width="13" style="3" customWidth="1"/>
    <col min="10" max="12" width="11.140625" customWidth="1"/>
  </cols>
  <sheetData>
    <row r="1" spans="1:12" ht="23.25" x14ac:dyDescent="0.35">
      <c r="B1" s="20" t="s">
        <v>99</v>
      </c>
      <c r="C1" s="20"/>
      <c r="D1" s="20"/>
      <c r="E1" s="20"/>
      <c r="F1" s="20"/>
      <c r="G1" s="20"/>
      <c r="H1" s="20"/>
      <c r="I1" s="91"/>
    </row>
    <row r="2" spans="1:12" ht="24.95" customHeight="1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52</v>
      </c>
      <c r="H2" s="6" t="s">
        <v>54</v>
      </c>
      <c r="I2" s="6" t="s">
        <v>1</v>
      </c>
      <c r="J2" s="6"/>
      <c r="K2" s="6"/>
      <c r="L2" s="6"/>
    </row>
    <row r="3" spans="1:12" ht="24.95" customHeight="1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51</v>
      </c>
      <c r="G3" s="6" t="s">
        <v>53</v>
      </c>
      <c r="H3" s="6" t="s">
        <v>23</v>
      </c>
      <c r="I3" s="6" t="s">
        <v>25</v>
      </c>
      <c r="J3" s="6"/>
      <c r="K3" s="6"/>
      <c r="L3" s="6"/>
    </row>
    <row r="4" spans="1:12" ht="24.95" customHeight="1" x14ac:dyDescent="0.3">
      <c r="A4" s="6"/>
      <c r="B4" s="10" t="s">
        <v>0</v>
      </c>
      <c r="C4" s="31" t="s">
        <v>10</v>
      </c>
      <c r="D4" s="31"/>
      <c r="E4" s="30"/>
      <c r="F4" s="30"/>
      <c r="G4" s="30"/>
      <c r="H4" s="30"/>
      <c r="I4" s="92"/>
      <c r="J4" s="30"/>
      <c r="K4" s="30"/>
    </row>
    <row r="5" spans="1:12" ht="24.95" customHeight="1" x14ac:dyDescent="0.3">
      <c r="A5" s="6"/>
      <c r="B5" s="10"/>
      <c r="C5" s="23"/>
      <c r="D5" s="23"/>
      <c r="E5" s="26"/>
      <c r="F5" s="26" t="s">
        <v>15</v>
      </c>
      <c r="G5" s="26"/>
      <c r="H5" s="26"/>
      <c r="I5" s="93"/>
      <c r="J5" s="30"/>
      <c r="K5" s="30"/>
    </row>
    <row r="6" spans="1:12" ht="24.95" customHeight="1" x14ac:dyDescent="0.3">
      <c r="A6" s="6"/>
      <c r="B6" s="10" t="s">
        <v>14</v>
      </c>
      <c r="C6" s="23"/>
      <c r="D6" s="23"/>
      <c r="E6" s="19"/>
      <c r="F6" s="19"/>
      <c r="G6" s="19"/>
      <c r="H6" s="19"/>
      <c r="I6" s="94"/>
      <c r="J6" s="32"/>
      <c r="K6" s="32"/>
      <c r="L6" s="10"/>
    </row>
    <row r="7" spans="1:12" ht="24.95" customHeight="1" x14ac:dyDescent="0.3">
      <c r="A7" s="6">
        <v>1</v>
      </c>
      <c r="B7" s="10" t="s">
        <v>5</v>
      </c>
      <c r="C7" s="46">
        <v>0</v>
      </c>
      <c r="D7" s="46">
        <v>104016</v>
      </c>
      <c r="E7" s="46">
        <v>126504</v>
      </c>
      <c r="F7" s="46">
        <v>126504</v>
      </c>
      <c r="G7" s="46">
        <v>0</v>
      </c>
      <c r="H7" s="22">
        <f t="shared" ref="H7:H17" si="0">SUM(F7:G7)</f>
        <v>126504</v>
      </c>
      <c r="I7" s="95">
        <v>154013</v>
      </c>
      <c r="J7" s="32"/>
      <c r="K7" s="32"/>
      <c r="L7" s="10"/>
    </row>
    <row r="8" spans="1:12" ht="24.95" customHeight="1" x14ac:dyDescent="0.3">
      <c r="A8" s="6">
        <v>2</v>
      </c>
      <c r="B8" s="10" t="s">
        <v>45</v>
      </c>
      <c r="C8" s="46">
        <v>0</v>
      </c>
      <c r="D8" s="46">
        <v>9843</v>
      </c>
      <c r="E8" s="46">
        <v>550</v>
      </c>
      <c r="F8" s="46">
        <v>93</v>
      </c>
      <c r="G8" s="46">
        <v>400</v>
      </c>
      <c r="H8" s="22">
        <f t="shared" si="0"/>
        <v>493</v>
      </c>
      <c r="I8" s="95">
        <v>500</v>
      </c>
      <c r="J8" s="32"/>
      <c r="K8" s="32"/>
      <c r="L8" s="10"/>
    </row>
    <row r="9" spans="1:12" ht="24.95" customHeight="1" x14ac:dyDescent="0.3">
      <c r="A9" s="6">
        <v>3</v>
      </c>
      <c r="B9" s="10" t="s">
        <v>44</v>
      </c>
      <c r="C9" s="46">
        <v>0</v>
      </c>
      <c r="D9" s="46">
        <v>1694</v>
      </c>
      <c r="E9" s="46">
        <v>2513</v>
      </c>
      <c r="F9" s="46">
        <v>196</v>
      </c>
      <c r="G9" s="46">
        <v>1500</v>
      </c>
      <c r="H9" s="22">
        <f t="shared" si="0"/>
        <v>1696</v>
      </c>
      <c r="I9" s="95">
        <v>1800</v>
      </c>
      <c r="J9" s="32"/>
      <c r="K9" s="32"/>
      <c r="L9" s="10"/>
    </row>
    <row r="10" spans="1:12" ht="24" customHeight="1" x14ac:dyDescent="0.3">
      <c r="A10" s="6">
        <v>4</v>
      </c>
      <c r="B10" s="10" t="s">
        <v>55</v>
      </c>
      <c r="C10" s="46">
        <v>0</v>
      </c>
      <c r="D10" s="46">
        <v>1502</v>
      </c>
      <c r="E10" s="46">
        <v>1500</v>
      </c>
      <c r="F10" s="46">
        <v>0</v>
      </c>
      <c r="G10" s="46">
        <v>3500</v>
      </c>
      <c r="H10" s="22">
        <f t="shared" si="0"/>
        <v>3500</v>
      </c>
      <c r="I10" s="95">
        <v>3200</v>
      </c>
      <c r="J10" s="30"/>
      <c r="K10" s="30"/>
    </row>
    <row r="11" spans="1:12" ht="24" customHeight="1" x14ac:dyDescent="0.3">
      <c r="A11" s="6">
        <v>5</v>
      </c>
      <c r="B11" s="10" t="s">
        <v>56</v>
      </c>
      <c r="C11" s="46">
        <v>0</v>
      </c>
      <c r="D11" s="46">
        <v>1690</v>
      </c>
      <c r="E11" s="46">
        <v>2475</v>
      </c>
      <c r="F11" s="46">
        <v>68</v>
      </c>
      <c r="G11" s="46">
        <v>1000</v>
      </c>
      <c r="H11" s="22">
        <f t="shared" si="0"/>
        <v>1068</v>
      </c>
      <c r="I11" s="95">
        <v>1100</v>
      </c>
      <c r="J11" s="30"/>
      <c r="K11" s="30"/>
    </row>
    <row r="12" spans="1:12" ht="24" customHeight="1" x14ac:dyDescent="0.3">
      <c r="A12" s="6">
        <v>6</v>
      </c>
      <c r="B12" s="10" t="s">
        <v>57</v>
      </c>
      <c r="C12" s="46"/>
      <c r="D12" s="46"/>
      <c r="E12" s="46"/>
      <c r="F12" s="46">
        <v>1426</v>
      </c>
      <c r="G12" s="46"/>
      <c r="H12" s="22">
        <f t="shared" si="0"/>
        <v>1426</v>
      </c>
      <c r="I12" s="95">
        <v>0</v>
      </c>
      <c r="J12" s="30"/>
      <c r="K12" s="30"/>
    </row>
    <row r="13" spans="1:12" ht="24" customHeight="1" x14ac:dyDescent="0.3">
      <c r="A13" s="6">
        <v>20</v>
      </c>
      <c r="B13" s="10" t="s">
        <v>16</v>
      </c>
      <c r="C13" s="46">
        <v>0</v>
      </c>
      <c r="D13" s="46">
        <v>1167</v>
      </c>
      <c r="E13" s="46">
        <v>0</v>
      </c>
      <c r="F13" s="46">
        <v>499</v>
      </c>
      <c r="G13" s="46"/>
      <c r="H13" s="22">
        <f t="shared" si="0"/>
        <v>499</v>
      </c>
      <c r="I13" s="95">
        <v>0</v>
      </c>
      <c r="J13" s="30"/>
      <c r="K13" s="30"/>
    </row>
    <row r="14" spans="1:12" ht="24" customHeight="1" x14ac:dyDescent="0.3">
      <c r="A14" s="6">
        <v>21</v>
      </c>
      <c r="B14" s="10" t="s">
        <v>46</v>
      </c>
      <c r="C14" s="46">
        <v>0</v>
      </c>
      <c r="D14" s="46">
        <v>737</v>
      </c>
      <c r="E14" s="46">
        <v>1350</v>
      </c>
      <c r="F14" s="46">
        <v>475</v>
      </c>
      <c r="G14" s="46">
        <v>250</v>
      </c>
      <c r="H14" s="22">
        <f t="shared" si="0"/>
        <v>725</v>
      </c>
      <c r="I14" s="95">
        <v>600</v>
      </c>
      <c r="J14" s="30"/>
      <c r="K14" s="30"/>
    </row>
    <row r="15" spans="1:12" ht="24" customHeight="1" x14ac:dyDescent="0.3">
      <c r="A15" s="6">
        <v>33</v>
      </c>
      <c r="B15" s="10" t="s">
        <v>47</v>
      </c>
      <c r="C15" s="46">
        <v>0</v>
      </c>
      <c r="D15" s="46">
        <v>123</v>
      </c>
      <c r="E15" s="46">
        <v>0</v>
      </c>
      <c r="F15" s="46">
        <v>312</v>
      </c>
      <c r="G15" s="46">
        <v>150</v>
      </c>
      <c r="H15" s="22">
        <f t="shared" si="0"/>
        <v>462</v>
      </c>
      <c r="I15" s="95">
        <v>475</v>
      </c>
      <c r="J15" s="30"/>
      <c r="K15" s="30"/>
    </row>
    <row r="16" spans="1:12" ht="24" customHeight="1" x14ac:dyDescent="0.3">
      <c r="A16" s="6">
        <v>40</v>
      </c>
      <c r="B16" s="10" t="s">
        <v>48</v>
      </c>
      <c r="C16" s="46">
        <v>0</v>
      </c>
      <c r="D16" s="46">
        <v>20229</v>
      </c>
      <c r="E16" s="96"/>
      <c r="F16" s="46">
        <v>10000</v>
      </c>
      <c r="G16" s="96"/>
      <c r="H16" s="22">
        <f t="shared" si="0"/>
        <v>10000</v>
      </c>
      <c r="I16" s="95">
        <v>0</v>
      </c>
      <c r="J16" s="30"/>
      <c r="K16" s="30"/>
    </row>
    <row r="17" spans="1:12" ht="24" customHeight="1" x14ac:dyDescent="0.3">
      <c r="A17" s="6">
        <v>60</v>
      </c>
      <c r="B17" s="10" t="s">
        <v>58</v>
      </c>
      <c r="C17" s="46">
        <v>0</v>
      </c>
      <c r="D17" s="46">
        <v>520</v>
      </c>
      <c r="E17" s="46">
        <v>520</v>
      </c>
      <c r="F17" s="46">
        <v>1</v>
      </c>
      <c r="G17" s="46"/>
      <c r="H17" s="22">
        <f t="shared" si="0"/>
        <v>1</v>
      </c>
      <c r="I17" s="95">
        <v>520</v>
      </c>
      <c r="J17" s="33"/>
      <c r="K17" s="33"/>
      <c r="L17" s="28"/>
    </row>
    <row r="18" spans="1:12" ht="24" customHeight="1" x14ac:dyDescent="0.3">
      <c r="A18" s="6">
        <v>72</v>
      </c>
      <c r="B18" s="10" t="s">
        <v>59</v>
      </c>
      <c r="C18" s="46">
        <v>0</v>
      </c>
      <c r="D18" s="46">
        <v>0</v>
      </c>
      <c r="E18" s="46"/>
      <c r="F18" s="46">
        <v>886</v>
      </c>
      <c r="G18" s="46"/>
      <c r="H18" s="22">
        <f>SUM(F18:G18)</f>
        <v>886</v>
      </c>
      <c r="I18" s="95">
        <v>886</v>
      </c>
      <c r="J18" s="32"/>
      <c r="K18" s="32" t="s">
        <v>15</v>
      </c>
      <c r="L18" s="10"/>
    </row>
    <row r="19" spans="1:12" ht="24" customHeight="1" x14ac:dyDescent="0.3">
      <c r="A19" s="6">
        <v>73</v>
      </c>
      <c r="B19" s="10" t="s">
        <v>60</v>
      </c>
      <c r="C19" s="46">
        <v>0</v>
      </c>
      <c r="D19" s="46">
        <v>0</v>
      </c>
      <c r="E19" s="46"/>
      <c r="F19" s="46">
        <v>331</v>
      </c>
      <c r="G19" s="46"/>
      <c r="H19" s="22">
        <f>SUM(F19:G19)</f>
        <v>331</v>
      </c>
      <c r="I19" s="95">
        <v>131</v>
      </c>
      <c r="J19" s="32"/>
      <c r="K19" s="32"/>
      <c r="L19" s="10"/>
    </row>
    <row r="20" spans="1:12" ht="24" customHeight="1" x14ac:dyDescent="0.3">
      <c r="A20" s="6">
        <v>77</v>
      </c>
      <c r="B20" s="10" t="s">
        <v>61</v>
      </c>
      <c r="C20" s="46">
        <v>0</v>
      </c>
      <c r="D20" s="46">
        <v>0</v>
      </c>
      <c r="E20" s="46"/>
      <c r="F20" s="46">
        <v>537</v>
      </c>
      <c r="G20" s="46"/>
      <c r="H20" s="22">
        <f>SUM(F20:G20)</f>
        <v>537</v>
      </c>
      <c r="I20" s="95">
        <v>500</v>
      </c>
      <c r="J20" s="32"/>
      <c r="K20" s="32"/>
      <c r="L20" s="10"/>
    </row>
    <row r="21" spans="1:12" ht="24" customHeight="1" x14ac:dyDescent="0.3">
      <c r="A21" s="6">
        <v>79</v>
      </c>
      <c r="B21" s="10" t="s">
        <v>62</v>
      </c>
      <c r="C21" s="46">
        <v>0</v>
      </c>
      <c r="D21" s="46">
        <v>0</v>
      </c>
      <c r="E21" s="46"/>
      <c r="F21" s="46">
        <v>50</v>
      </c>
      <c r="G21" s="46"/>
      <c r="H21" s="22">
        <f>SUM(F21:G21)</f>
        <v>50</v>
      </c>
      <c r="I21" s="95">
        <v>0</v>
      </c>
      <c r="J21" s="32"/>
      <c r="K21" s="32"/>
      <c r="L21" s="10"/>
    </row>
    <row r="22" spans="1:12" ht="24" customHeight="1" x14ac:dyDescent="0.3">
      <c r="A22" s="6"/>
      <c r="B22" s="10" t="s">
        <v>108</v>
      </c>
      <c r="C22" s="46"/>
      <c r="D22" s="46"/>
      <c r="E22" s="96"/>
      <c r="F22" s="46">
        <v>250</v>
      </c>
      <c r="G22" s="46"/>
      <c r="H22" s="22">
        <f>SUM(F22:G22)</f>
        <v>250</v>
      </c>
      <c r="I22" s="95">
        <v>0</v>
      </c>
      <c r="J22" s="32"/>
      <c r="K22" s="32"/>
      <c r="L22" s="10"/>
    </row>
    <row r="23" spans="1:12" ht="24.95" customHeight="1" x14ac:dyDescent="0.3">
      <c r="A23" s="6"/>
      <c r="C23" s="97">
        <f>SUM(C18:C22)</f>
        <v>0</v>
      </c>
      <c r="D23" s="97">
        <f t="shared" ref="D23:I23" si="1">SUM(D7:D22)</f>
        <v>141521</v>
      </c>
      <c r="E23" s="98">
        <f t="shared" si="1"/>
        <v>135412</v>
      </c>
      <c r="F23" s="97">
        <f t="shared" si="1"/>
        <v>141628</v>
      </c>
      <c r="G23" s="97">
        <f t="shared" si="1"/>
        <v>6800</v>
      </c>
      <c r="H23" s="99">
        <f t="shared" si="1"/>
        <v>148428</v>
      </c>
      <c r="I23" s="99">
        <f t="shared" si="1"/>
        <v>163725</v>
      </c>
      <c r="J23" s="33"/>
      <c r="K23" s="33"/>
      <c r="L23" s="28"/>
    </row>
    <row r="24" spans="1:12" ht="24.95" customHeight="1" x14ac:dyDescent="0.3">
      <c r="A24" s="6"/>
      <c r="B24" s="10" t="s">
        <v>65</v>
      </c>
      <c r="C24" s="46"/>
      <c r="D24" s="46"/>
      <c r="E24" s="100"/>
      <c r="F24" s="46"/>
      <c r="G24" s="46"/>
      <c r="H24" s="22"/>
      <c r="I24" s="22"/>
      <c r="J24" s="33"/>
      <c r="K24" s="33"/>
      <c r="L24" s="28"/>
    </row>
    <row r="25" spans="1:12" ht="24.95" customHeight="1" x14ac:dyDescent="0.3">
      <c r="A25" s="6"/>
      <c r="B25" s="10"/>
      <c r="C25" s="46"/>
      <c r="D25" s="46"/>
      <c r="E25" s="100"/>
      <c r="F25" s="46"/>
      <c r="G25" s="46"/>
      <c r="H25" s="22"/>
      <c r="I25" s="101"/>
      <c r="J25" s="32"/>
      <c r="K25" s="32"/>
      <c r="L25" s="10"/>
    </row>
    <row r="26" spans="1:12" ht="24.95" customHeight="1" x14ac:dyDescent="0.3">
      <c r="A26" s="6"/>
      <c r="B26" s="10" t="s">
        <v>88</v>
      </c>
      <c r="C26" s="46"/>
      <c r="D26" s="46">
        <v>46</v>
      </c>
      <c r="E26" s="100">
        <v>64895</v>
      </c>
      <c r="F26" s="46">
        <v>18025</v>
      </c>
      <c r="G26" s="46">
        <v>15540</v>
      </c>
      <c r="H26" s="22">
        <f>SUM(F26:G26)</f>
        <v>33565</v>
      </c>
      <c r="I26" s="46">
        <v>65142</v>
      </c>
      <c r="J26" s="30"/>
      <c r="K26" s="30"/>
    </row>
    <row r="27" spans="1:12" ht="24.95" customHeight="1" x14ac:dyDescent="0.3">
      <c r="A27" s="6"/>
      <c r="B27" s="10" t="s">
        <v>87</v>
      </c>
      <c r="C27" s="46"/>
      <c r="D27" s="46">
        <v>25299</v>
      </c>
      <c r="E27" s="46">
        <v>15069</v>
      </c>
      <c r="F27" s="46">
        <v>22393</v>
      </c>
      <c r="G27" s="46">
        <v>10718</v>
      </c>
      <c r="H27" s="46">
        <f>SUM(F27:G27)</f>
        <v>33111</v>
      </c>
      <c r="I27" s="46">
        <v>21384</v>
      </c>
      <c r="J27" s="30"/>
      <c r="K27" s="30" t="s">
        <v>15</v>
      </c>
    </row>
    <row r="28" spans="1:12" ht="24.95" customHeight="1" x14ac:dyDescent="0.3">
      <c r="A28" s="6"/>
      <c r="B28" s="10" t="s">
        <v>89</v>
      </c>
      <c r="C28" s="46"/>
      <c r="D28" s="46">
        <v>75766</v>
      </c>
      <c r="E28" s="46">
        <v>40647</v>
      </c>
      <c r="F28" s="46">
        <v>16784</v>
      </c>
      <c r="G28" s="46">
        <v>16973</v>
      </c>
      <c r="H28" s="46">
        <f>SUM(F28:G28)</f>
        <v>33757</v>
      </c>
      <c r="I28" s="46">
        <v>24799</v>
      </c>
      <c r="J28" s="30"/>
      <c r="K28" s="30"/>
    </row>
    <row r="29" spans="1:12" ht="24.95" customHeight="1" x14ac:dyDescent="0.3">
      <c r="A29" s="6"/>
      <c r="B29" s="10" t="s">
        <v>90</v>
      </c>
      <c r="C29" s="46"/>
      <c r="D29" s="46"/>
      <c r="E29" s="46">
        <v>34000</v>
      </c>
      <c r="F29" s="46">
        <v>12141</v>
      </c>
      <c r="G29" s="46">
        <v>20000</v>
      </c>
      <c r="H29" s="46">
        <v>32141</v>
      </c>
      <c r="I29" s="46">
        <v>52400</v>
      </c>
      <c r="J29" s="30"/>
      <c r="K29" s="30"/>
    </row>
    <row r="30" spans="1:12" ht="24.95" customHeight="1" x14ac:dyDescent="0.3">
      <c r="A30" s="6"/>
      <c r="B30" s="10" t="s">
        <v>105</v>
      </c>
      <c r="C30" s="46"/>
      <c r="D30" s="46"/>
      <c r="E30" s="96"/>
      <c r="F30" s="96"/>
      <c r="G30" s="46">
        <v>250</v>
      </c>
      <c r="H30" s="101"/>
      <c r="I30" s="101"/>
      <c r="J30" s="30"/>
      <c r="K30" s="30"/>
    </row>
    <row r="31" spans="1:12" ht="24.95" customHeight="1" x14ac:dyDescent="0.3">
      <c r="A31" s="6"/>
      <c r="B31" s="10"/>
      <c r="C31" s="102"/>
      <c r="D31" s="99">
        <f t="shared" ref="D31:H31" si="2">SUM(D26:D30)</f>
        <v>101111</v>
      </c>
      <c r="E31" s="99">
        <f t="shared" si="2"/>
        <v>154611</v>
      </c>
      <c r="F31" s="99">
        <f t="shared" si="2"/>
        <v>69343</v>
      </c>
      <c r="G31" s="99">
        <f t="shared" si="2"/>
        <v>63481</v>
      </c>
      <c r="H31" s="97">
        <f t="shared" si="2"/>
        <v>132574</v>
      </c>
      <c r="I31" s="97">
        <f>SUM(I26:I30)</f>
        <v>163725</v>
      </c>
      <c r="J31" s="30"/>
      <c r="K31" s="30"/>
      <c r="L31" s="49"/>
    </row>
    <row r="32" spans="1:12" ht="24.95" customHeight="1" x14ac:dyDescent="0.3">
      <c r="A32" s="6"/>
      <c r="B32" s="50"/>
      <c r="C32" s="103"/>
      <c r="D32" s="103"/>
      <c r="E32" s="104"/>
      <c r="F32" s="104"/>
      <c r="G32" s="104"/>
      <c r="H32" s="101"/>
      <c r="I32" s="101"/>
    </row>
    <row r="33" spans="1:10" ht="24.75" customHeight="1" x14ac:dyDescent="0.3">
      <c r="B33" s="27" t="s">
        <v>13</v>
      </c>
      <c r="C33" s="105"/>
      <c r="D33" s="106">
        <f>D23-D31</f>
        <v>40410</v>
      </c>
      <c r="E33" s="106">
        <f>E23-E31</f>
        <v>-19199</v>
      </c>
      <c r="F33" s="106">
        <f>F23-F31</f>
        <v>72285</v>
      </c>
      <c r="G33" s="106">
        <f>G31-G23</f>
        <v>56681</v>
      </c>
      <c r="H33" s="106">
        <f>H31-H23</f>
        <v>-15854</v>
      </c>
      <c r="I33" s="107">
        <f>I23-I31</f>
        <v>0</v>
      </c>
    </row>
    <row r="34" spans="1:10" x14ac:dyDescent="0.25">
      <c r="C34" s="104"/>
      <c r="D34" s="104"/>
      <c r="E34" s="104"/>
      <c r="F34" s="104"/>
      <c r="G34" s="104"/>
      <c r="H34" s="104" t="s">
        <v>15</v>
      </c>
      <c r="I34" s="104"/>
      <c r="J34" s="49"/>
    </row>
    <row r="35" spans="1:10" ht="24.95" customHeight="1" x14ac:dyDescent="0.3">
      <c r="A35" s="6"/>
      <c r="B35" s="10"/>
      <c r="C35" s="103"/>
      <c r="D35" s="103"/>
      <c r="E35" s="104"/>
      <c r="F35" s="104"/>
      <c r="G35" s="104"/>
      <c r="H35" s="104"/>
      <c r="I35" s="104"/>
    </row>
    <row r="36" spans="1:10" ht="24.95" customHeight="1" x14ac:dyDescent="0.3">
      <c r="A36" s="6"/>
      <c r="B36" s="10"/>
      <c r="C36" s="13"/>
      <c r="D36" s="13"/>
      <c r="H36" s="49"/>
    </row>
    <row r="37" spans="1:10" ht="24.95" customHeight="1" x14ac:dyDescent="0.3">
      <c r="A37" s="6"/>
      <c r="B37" s="10"/>
      <c r="C37" s="13"/>
      <c r="D37" s="13"/>
    </row>
    <row r="38" spans="1:10" ht="24.95" customHeight="1" x14ac:dyDescent="0.3">
      <c r="A38" s="6"/>
      <c r="B38" s="10"/>
      <c r="C38" s="13"/>
      <c r="D38" s="13"/>
    </row>
    <row r="39" spans="1:10" ht="24.95" customHeight="1" x14ac:dyDescent="0.3">
      <c r="A39" s="6"/>
      <c r="B39" s="10"/>
      <c r="C39" s="13"/>
      <c r="D39" s="13"/>
    </row>
    <row r="40" spans="1:10" ht="24.95" customHeight="1" x14ac:dyDescent="0.3">
      <c r="A40" s="6"/>
      <c r="B40" s="10"/>
      <c r="C40" s="13"/>
      <c r="D40" s="13"/>
    </row>
    <row r="41" spans="1:10" ht="24.95" customHeight="1" x14ac:dyDescent="0.3">
      <c r="B41" s="10"/>
      <c r="C41" s="13"/>
      <c r="D41" s="13"/>
    </row>
    <row r="42" spans="1:10" ht="24.95" customHeight="1" x14ac:dyDescent="0.3">
      <c r="B42" s="10"/>
      <c r="C42" s="13"/>
      <c r="D42" s="13"/>
    </row>
    <row r="43" spans="1:10" ht="24.95" customHeight="1" x14ac:dyDescent="0.3">
      <c r="B43" s="10"/>
      <c r="C43" s="13"/>
      <c r="D43" s="13"/>
    </row>
    <row r="44" spans="1:10" ht="24.95" customHeight="1" x14ac:dyDescent="0.3">
      <c r="B44" s="10"/>
      <c r="C44" s="13"/>
      <c r="D44" s="13"/>
    </row>
    <row r="45" spans="1:10" ht="24.95" customHeight="1" x14ac:dyDescent="0.3">
      <c r="B45" s="10"/>
      <c r="C45" s="13"/>
      <c r="D45" s="13"/>
    </row>
    <row r="46" spans="1:10" ht="24.95" customHeight="1" x14ac:dyDescent="0.3">
      <c r="B46" s="10"/>
      <c r="C46" s="13"/>
      <c r="D46" s="13"/>
    </row>
    <row r="47" spans="1:10" ht="24.95" customHeight="1" x14ac:dyDescent="0.3">
      <c r="B47" s="10"/>
      <c r="C47" s="13"/>
      <c r="D47" s="13"/>
    </row>
    <row r="48" spans="1:10" ht="24.95" customHeight="1" x14ac:dyDescent="0.3">
      <c r="B48" s="10"/>
      <c r="C48" s="13"/>
      <c r="D48" s="13"/>
    </row>
    <row r="49" spans="2:4" ht="24.95" customHeight="1" x14ac:dyDescent="0.3">
      <c r="B49" s="10"/>
      <c r="C49" s="13"/>
      <c r="D49" s="13"/>
    </row>
    <row r="50" spans="2:4" ht="24.95" customHeight="1" x14ac:dyDescent="0.3">
      <c r="B50" s="10"/>
      <c r="C50" s="13"/>
      <c r="D50" s="13"/>
    </row>
    <row r="51" spans="2:4" ht="24.95" customHeight="1" x14ac:dyDescent="0.3">
      <c r="B51" s="10"/>
      <c r="C51" s="14"/>
      <c r="D51" s="14"/>
    </row>
    <row r="52" spans="2:4" x14ac:dyDescent="0.25">
      <c r="B52" s="1"/>
      <c r="C52" s="1"/>
      <c r="D52" s="1"/>
    </row>
    <row r="53" spans="2:4" x14ac:dyDescent="0.25">
      <c r="B53" s="1"/>
      <c r="C53" s="1"/>
      <c r="D53" s="1"/>
    </row>
    <row r="54" spans="2:4" x14ac:dyDescent="0.25">
      <c r="B54" s="1"/>
      <c r="C54" s="1"/>
      <c r="D54" s="1"/>
    </row>
    <row r="55" spans="2:4" x14ac:dyDescent="0.25">
      <c r="B55" s="1"/>
      <c r="C55" s="1"/>
      <c r="D55" s="1"/>
    </row>
    <row r="56" spans="2:4" x14ac:dyDescent="0.25">
      <c r="B56" s="1"/>
      <c r="C56" s="1"/>
      <c r="D56" s="1"/>
    </row>
    <row r="1048573" spans="1:1" x14ac:dyDescent="0.25">
      <c r="A1048573" s="18">
        <f>SUM(A7:A1048572)</f>
        <v>496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6" sqref="B6"/>
    </sheetView>
  </sheetViews>
  <sheetFormatPr defaultColWidth="11.42578125" defaultRowHeight="15" x14ac:dyDescent="0.25"/>
  <cols>
    <col min="1" max="1" width="8.140625" customWidth="1"/>
    <col min="2" max="2" width="33.42578125" customWidth="1"/>
    <col min="3" max="3" width="14.28515625" customWidth="1"/>
    <col min="4" max="4" width="12.7109375" customWidth="1"/>
    <col min="9" max="9" width="17.140625" bestFit="1" customWidth="1"/>
  </cols>
  <sheetData>
    <row r="1" spans="1:9" ht="24" customHeight="1" x14ac:dyDescent="0.35">
      <c r="A1" s="20" t="s">
        <v>100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52</v>
      </c>
      <c r="H2" s="6" t="s">
        <v>54</v>
      </c>
      <c r="I2" s="6" t="s">
        <v>1</v>
      </c>
    </row>
    <row r="3" spans="1:9" ht="18.75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51</v>
      </c>
      <c r="G3" s="6" t="s">
        <v>53</v>
      </c>
      <c r="H3" s="6" t="s">
        <v>23</v>
      </c>
      <c r="I3" s="6" t="s">
        <v>25</v>
      </c>
    </row>
    <row r="4" spans="1:9" ht="18.75" x14ac:dyDescent="0.3">
      <c r="A4" s="7"/>
      <c r="B4" s="8"/>
      <c r="C4" s="9"/>
      <c r="E4" s="26"/>
      <c r="F4" s="26"/>
      <c r="G4" s="26"/>
    </row>
    <row r="5" spans="1:9" ht="24.95" customHeight="1" x14ac:dyDescent="0.35">
      <c r="A5" s="7"/>
      <c r="B5" s="29" t="s">
        <v>29</v>
      </c>
      <c r="C5" s="11"/>
      <c r="E5" s="26"/>
      <c r="F5" s="26"/>
      <c r="G5" s="26"/>
      <c r="I5" s="83"/>
    </row>
    <row r="6" spans="1:9" ht="24.95" customHeight="1" x14ac:dyDescent="0.3">
      <c r="A6" s="12"/>
      <c r="B6" s="10"/>
      <c r="C6" s="15"/>
      <c r="D6" s="15"/>
      <c r="E6" s="19"/>
      <c r="F6" s="19"/>
      <c r="G6" s="19"/>
      <c r="I6" s="84"/>
    </row>
    <row r="7" spans="1:9" ht="24.95" customHeight="1" x14ac:dyDescent="0.3">
      <c r="A7" s="12">
        <v>10</v>
      </c>
      <c r="B7" s="14" t="s">
        <v>30</v>
      </c>
      <c r="C7" s="14"/>
      <c r="D7" s="14"/>
      <c r="E7" s="14">
        <v>22329</v>
      </c>
      <c r="F7" s="14"/>
      <c r="G7" s="14">
        <v>0</v>
      </c>
      <c r="H7" s="14">
        <f t="shared" ref="H7" si="0">SUM(F7:G7)</f>
        <v>0</v>
      </c>
      <c r="I7" s="85">
        <v>22500</v>
      </c>
    </row>
    <row r="8" spans="1:9" ht="24.95" customHeight="1" x14ac:dyDescent="0.3">
      <c r="A8" s="12">
        <v>11</v>
      </c>
      <c r="B8" s="14" t="s">
        <v>63</v>
      </c>
      <c r="C8" s="14"/>
      <c r="D8" s="14"/>
      <c r="E8" s="14"/>
      <c r="F8" s="14">
        <v>75</v>
      </c>
      <c r="G8" s="14">
        <v>0</v>
      </c>
      <c r="H8" s="14">
        <f t="shared" ref="H8:H18" si="1">SUM(F8:G8)</f>
        <v>75</v>
      </c>
      <c r="I8" s="84">
        <v>1200</v>
      </c>
    </row>
    <row r="9" spans="1:9" ht="24.95" customHeight="1" x14ac:dyDescent="0.3">
      <c r="A9" s="12">
        <v>39</v>
      </c>
      <c r="B9" s="14" t="s">
        <v>17</v>
      </c>
      <c r="C9" s="14"/>
      <c r="D9" s="14">
        <v>46</v>
      </c>
      <c r="E9" s="14"/>
      <c r="F9" s="14">
        <v>25</v>
      </c>
      <c r="G9" s="14">
        <v>50</v>
      </c>
      <c r="H9" s="14">
        <f t="shared" si="1"/>
        <v>75</v>
      </c>
      <c r="I9" s="84">
        <v>100</v>
      </c>
    </row>
    <row r="10" spans="1:9" ht="24.95" customHeight="1" x14ac:dyDescent="0.3">
      <c r="A10" s="12">
        <v>41</v>
      </c>
      <c r="B10" s="14" t="s">
        <v>31</v>
      </c>
      <c r="C10" s="14"/>
      <c r="D10" s="14"/>
      <c r="E10" s="14">
        <v>4501</v>
      </c>
      <c r="F10" s="14">
        <v>0</v>
      </c>
      <c r="G10" s="14">
        <v>0</v>
      </c>
      <c r="H10" s="14">
        <f t="shared" si="1"/>
        <v>0</v>
      </c>
      <c r="I10" s="84">
        <v>0</v>
      </c>
    </row>
    <row r="11" spans="1:9" ht="24.95" customHeight="1" x14ac:dyDescent="0.3">
      <c r="A11" s="12">
        <v>50</v>
      </c>
      <c r="B11" s="14" t="s">
        <v>27</v>
      </c>
      <c r="C11" s="14"/>
      <c r="D11" s="14"/>
      <c r="E11" s="14">
        <v>22865</v>
      </c>
      <c r="F11" s="14">
        <v>4679</v>
      </c>
      <c r="G11" s="14">
        <v>6500</v>
      </c>
      <c r="H11" s="14">
        <f t="shared" si="1"/>
        <v>11179</v>
      </c>
      <c r="I11" s="84">
        <v>22205</v>
      </c>
    </row>
    <row r="12" spans="1:9" ht="24.95" customHeight="1" x14ac:dyDescent="0.3">
      <c r="A12" s="12">
        <v>51</v>
      </c>
      <c r="B12" s="14" t="s">
        <v>28</v>
      </c>
      <c r="C12" s="14"/>
      <c r="D12" s="14"/>
      <c r="E12" s="14">
        <v>5656</v>
      </c>
      <c r="F12" s="14">
        <v>1048</v>
      </c>
      <c r="G12" s="14">
        <v>3000</v>
      </c>
      <c r="H12" s="14">
        <f t="shared" si="1"/>
        <v>4048</v>
      </c>
      <c r="I12" s="84">
        <v>5494</v>
      </c>
    </row>
    <row r="13" spans="1:9" ht="24.95" customHeight="1" x14ac:dyDescent="0.3">
      <c r="A13" s="12">
        <v>52</v>
      </c>
      <c r="B13" s="14" t="s">
        <v>32</v>
      </c>
      <c r="C13" s="14"/>
      <c r="D13" s="14"/>
      <c r="E13" s="14">
        <v>8000</v>
      </c>
      <c r="F13" s="14">
        <v>2375</v>
      </c>
      <c r="G13" s="14">
        <v>3500</v>
      </c>
      <c r="H13" s="14">
        <f t="shared" si="1"/>
        <v>5875</v>
      </c>
      <c r="I13" s="84">
        <v>9375</v>
      </c>
    </row>
    <row r="14" spans="1:9" ht="24.95" customHeight="1" x14ac:dyDescent="0.3">
      <c r="A14" s="12">
        <v>53</v>
      </c>
      <c r="B14" s="14" t="s">
        <v>43</v>
      </c>
      <c r="C14" s="14"/>
      <c r="D14" s="14"/>
      <c r="E14" s="14">
        <v>733</v>
      </c>
      <c r="F14" s="14">
        <v>0</v>
      </c>
      <c r="G14" s="14">
        <v>0</v>
      </c>
      <c r="H14" s="14">
        <f t="shared" si="1"/>
        <v>0</v>
      </c>
      <c r="I14" s="84">
        <v>0</v>
      </c>
    </row>
    <row r="15" spans="1:9" ht="24.95" customHeight="1" x14ac:dyDescent="0.3">
      <c r="A15" s="12">
        <v>70</v>
      </c>
      <c r="B15" s="14" t="s">
        <v>64</v>
      </c>
      <c r="C15" s="37"/>
      <c r="D15" s="37"/>
      <c r="E15" s="37"/>
      <c r="F15" s="14">
        <v>931</v>
      </c>
      <c r="G15" s="14">
        <v>1800</v>
      </c>
      <c r="H15" s="14">
        <f t="shared" si="1"/>
        <v>2731</v>
      </c>
      <c r="I15" s="84">
        <v>2800</v>
      </c>
    </row>
    <row r="16" spans="1:9" ht="24.95" customHeight="1" x14ac:dyDescent="0.3">
      <c r="A16" s="12">
        <v>71</v>
      </c>
      <c r="B16" s="14" t="s">
        <v>65</v>
      </c>
      <c r="C16" s="37"/>
      <c r="D16" s="37"/>
      <c r="E16" s="37"/>
      <c r="F16" s="14">
        <v>20</v>
      </c>
      <c r="G16" s="14">
        <v>90</v>
      </c>
      <c r="H16" s="14">
        <f t="shared" si="1"/>
        <v>110</v>
      </c>
      <c r="I16" s="84">
        <v>150</v>
      </c>
    </row>
    <row r="17" spans="1:9" ht="24.95" customHeight="1" x14ac:dyDescent="0.3">
      <c r="A17" s="12">
        <v>74</v>
      </c>
      <c r="B17" s="14" t="s">
        <v>26</v>
      </c>
      <c r="C17" s="37"/>
      <c r="D17" s="37"/>
      <c r="E17" s="14">
        <v>811</v>
      </c>
      <c r="F17" s="14">
        <v>7945</v>
      </c>
      <c r="G17" s="14">
        <v>0</v>
      </c>
      <c r="H17" s="14">
        <f t="shared" si="1"/>
        <v>7945</v>
      </c>
      <c r="I17" s="86" t="s">
        <v>106</v>
      </c>
    </row>
    <row r="18" spans="1:9" ht="24.95" customHeight="1" x14ac:dyDescent="0.3">
      <c r="A18" s="12">
        <v>78</v>
      </c>
      <c r="B18" s="14" t="s">
        <v>66</v>
      </c>
      <c r="C18" s="37"/>
      <c r="D18" s="37"/>
      <c r="E18" s="37"/>
      <c r="F18" s="14">
        <v>927</v>
      </c>
      <c r="G18" s="14">
        <v>600</v>
      </c>
      <c r="H18" s="14">
        <f t="shared" si="1"/>
        <v>1527</v>
      </c>
      <c r="I18" s="84">
        <v>1318</v>
      </c>
    </row>
    <row r="19" spans="1:9" ht="24.95" customHeight="1" x14ac:dyDescent="0.25">
      <c r="B19" s="37"/>
      <c r="C19" s="37"/>
      <c r="D19" s="37"/>
      <c r="E19" s="37"/>
      <c r="F19" s="37"/>
      <c r="G19" s="37"/>
      <c r="H19" s="37"/>
    </row>
    <row r="20" spans="1:9" ht="24.95" customHeight="1" x14ac:dyDescent="0.3">
      <c r="B20" s="37"/>
      <c r="C20" s="39"/>
      <c r="D20" s="39">
        <f t="shared" ref="D20:I20" si="2">SUM(D7:D19)</f>
        <v>46</v>
      </c>
      <c r="E20" s="39">
        <f t="shared" si="2"/>
        <v>64895</v>
      </c>
      <c r="F20" s="39">
        <f t="shared" si="2"/>
        <v>18025</v>
      </c>
      <c r="G20" s="39">
        <f t="shared" si="2"/>
        <v>15540</v>
      </c>
      <c r="H20" s="39">
        <f t="shared" si="2"/>
        <v>33565</v>
      </c>
      <c r="I20" s="25">
        <f t="shared" si="2"/>
        <v>65142</v>
      </c>
    </row>
    <row r="21" spans="1:9" ht="24.95" customHeight="1" x14ac:dyDescent="0.25">
      <c r="B21" s="37"/>
      <c r="C21" s="37"/>
      <c r="D21" s="37"/>
      <c r="E21" s="37"/>
      <c r="F21" s="37"/>
      <c r="G21" s="37"/>
      <c r="H21" s="37"/>
    </row>
    <row r="22" spans="1:9" x14ac:dyDescent="0.25">
      <c r="B22" s="37"/>
      <c r="C22" s="37"/>
      <c r="D22" s="37"/>
      <c r="E22" s="37"/>
      <c r="F22" s="37"/>
      <c r="G22" s="37"/>
      <c r="H22" s="37"/>
    </row>
  </sheetData>
  <printOptions gridLines="1"/>
  <pageMargins left="0.7" right="0.7" top="0.75" bottom="0.75" header="0.3" footer="0.3"/>
  <pageSetup paperSize="9" scale="99" orientation="landscape" copies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3" sqref="B3"/>
    </sheetView>
  </sheetViews>
  <sheetFormatPr defaultColWidth="11.42578125" defaultRowHeight="15" x14ac:dyDescent="0.25"/>
  <cols>
    <col min="1" max="2" width="8.140625" customWidth="1"/>
    <col min="3" max="3" width="33.42578125" customWidth="1"/>
    <col min="4" max="4" width="14.28515625" customWidth="1"/>
    <col min="5" max="5" width="12.7109375" customWidth="1"/>
    <col min="6" max="6" width="12" bestFit="1" customWidth="1"/>
    <col min="7" max="7" width="11.5703125" bestFit="1" customWidth="1"/>
    <col min="9" max="9" width="11.42578125" style="37"/>
    <col min="10" max="10" width="11.42578125" style="80"/>
  </cols>
  <sheetData>
    <row r="1" spans="1:10" ht="23.25" customHeight="1" x14ac:dyDescent="0.35">
      <c r="C1" s="20" t="s">
        <v>101</v>
      </c>
      <c r="D1" s="20"/>
      <c r="E1" s="20"/>
      <c r="F1" s="20"/>
      <c r="G1" s="20"/>
      <c r="H1" s="20"/>
      <c r="I1" s="45"/>
      <c r="J1" s="78"/>
    </row>
    <row r="2" spans="1:10" ht="18.75" x14ac:dyDescent="0.25">
      <c r="A2" s="6" t="s">
        <v>3</v>
      </c>
      <c r="B2" s="6" t="s">
        <v>11</v>
      </c>
      <c r="C2" s="6" t="s">
        <v>4</v>
      </c>
      <c r="D2" s="6" t="s">
        <v>1</v>
      </c>
      <c r="E2" s="6" t="s">
        <v>2</v>
      </c>
      <c r="F2" s="22" t="s">
        <v>1</v>
      </c>
      <c r="G2" s="6" t="s">
        <v>2</v>
      </c>
      <c r="H2" s="6" t="s">
        <v>52</v>
      </c>
      <c r="I2" s="46" t="s">
        <v>54</v>
      </c>
      <c r="J2" s="79" t="s">
        <v>1</v>
      </c>
    </row>
    <row r="3" spans="1:10" ht="18.75" x14ac:dyDescent="0.3">
      <c r="A3" s="7"/>
      <c r="B3" s="6"/>
      <c r="C3" s="10"/>
      <c r="D3" s="6" t="s">
        <v>21</v>
      </c>
      <c r="E3" s="6" t="s">
        <v>21</v>
      </c>
      <c r="F3" s="22" t="s">
        <v>23</v>
      </c>
      <c r="G3" s="6" t="s">
        <v>51</v>
      </c>
      <c r="H3" s="6" t="s">
        <v>53</v>
      </c>
      <c r="I3" s="46" t="s">
        <v>23</v>
      </c>
      <c r="J3" s="79" t="s">
        <v>25</v>
      </c>
    </row>
    <row r="4" spans="1:10" ht="18.75" x14ac:dyDescent="0.3">
      <c r="A4" s="7"/>
      <c r="B4" s="7"/>
      <c r="C4" s="8"/>
      <c r="D4" s="9"/>
      <c r="E4" s="34"/>
      <c r="F4" s="34"/>
      <c r="G4" s="34"/>
      <c r="H4" s="34"/>
    </row>
    <row r="5" spans="1:10" ht="24.95" customHeight="1" x14ac:dyDescent="0.35">
      <c r="A5" s="7"/>
      <c r="B5" s="7"/>
      <c r="C5" s="29" t="s">
        <v>18</v>
      </c>
      <c r="D5" s="9"/>
      <c r="E5" s="14">
        <v>16819</v>
      </c>
      <c r="F5" s="34"/>
      <c r="G5" s="34"/>
      <c r="H5" s="34"/>
    </row>
    <row r="6" spans="1:10" ht="24.95" customHeight="1" x14ac:dyDescent="0.35">
      <c r="A6" s="7"/>
      <c r="B6" s="7"/>
      <c r="C6" s="29"/>
      <c r="D6" s="9"/>
      <c r="E6" s="34"/>
      <c r="F6" s="34"/>
      <c r="G6" s="34"/>
      <c r="H6" s="34"/>
      <c r="J6" s="87"/>
    </row>
    <row r="7" spans="1:10" ht="24.95" customHeight="1" x14ac:dyDescent="0.3">
      <c r="A7" s="12"/>
      <c r="B7" s="12">
        <v>16</v>
      </c>
      <c r="C7" s="10" t="s">
        <v>33</v>
      </c>
      <c r="D7" s="35"/>
      <c r="E7" s="35"/>
      <c r="F7" s="14">
        <v>3000</v>
      </c>
      <c r="G7" s="14">
        <v>777</v>
      </c>
      <c r="H7" s="14">
        <v>800</v>
      </c>
      <c r="I7" s="14">
        <f t="shared" ref="I7:I29" si="0">SUM(G7:H7)</f>
        <v>1577</v>
      </c>
      <c r="J7" s="38">
        <v>2400</v>
      </c>
    </row>
    <row r="8" spans="1:10" ht="24.95" customHeight="1" x14ac:dyDescent="0.3">
      <c r="A8" s="12"/>
      <c r="B8" s="12">
        <v>22</v>
      </c>
      <c r="C8" s="10" t="s">
        <v>67</v>
      </c>
      <c r="D8" s="14"/>
      <c r="E8" s="14"/>
      <c r="F8" s="14">
        <v>3290</v>
      </c>
      <c r="G8" s="14">
        <v>1605</v>
      </c>
      <c r="H8" s="14">
        <v>1605</v>
      </c>
      <c r="I8" s="14">
        <f t="shared" si="0"/>
        <v>3210</v>
      </c>
      <c r="J8" s="38">
        <v>3147</v>
      </c>
    </row>
    <row r="9" spans="1:10" s="55" customFormat="1" ht="34.5" customHeight="1" x14ac:dyDescent="0.3">
      <c r="A9" s="52"/>
      <c r="B9" s="52">
        <v>24</v>
      </c>
      <c r="C9" s="53" t="s">
        <v>8</v>
      </c>
      <c r="D9" s="54"/>
      <c r="E9" s="54"/>
      <c r="F9" s="54">
        <v>480</v>
      </c>
      <c r="G9" s="54">
        <v>300</v>
      </c>
      <c r="H9" s="54">
        <v>504</v>
      </c>
      <c r="I9" s="54">
        <f>SUM(G9:H9)</f>
        <v>804</v>
      </c>
      <c r="J9" s="88">
        <v>500</v>
      </c>
    </row>
    <row r="10" spans="1:10" s="55" customFormat="1" ht="24.95" customHeight="1" x14ac:dyDescent="0.3">
      <c r="A10" s="52"/>
      <c r="B10" s="52">
        <v>27</v>
      </c>
      <c r="C10" s="53" t="s">
        <v>68</v>
      </c>
      <c r="D10" s="54"/>
      <c r="E10" s="54"/>
      <c r="F10" s="54">
        <v>0</v>
      </c>
      <c r="G10" s="54">
        <v>0</v>
      </c>
      <c r="H10" s="54"/>
      <c r="I10" s="54">
        <f t="shared" si="0"/>
        <v>0</v>
      </c>
      <c r="J10" s="88">
        <v>400</v>
      </c>
    </row>
    <row r="11" spans="1:10" ht="24.95" customHeight="1" x14ac:dyDescent="0.3">
      <c r="A11" s="12"/>
      <c r="B11" s="12">
        <v>28</v>
      </c>
      <c r="C11" s="10" t="s">
        <v>7</v>
      </c>
      <c r="D11" s="14"/>
      <c r="E11" s="14"/>
      <c r="F11" s="14"/>
      <c r="G11" s="14">
        <v>1372</v>
      </c>
      <c r="H11" s="14">
        <v>600</v>
      </c>
      <c r="I11" s="14">
        <f t="shared" si="0"/>
        <v>1972</v>
      </c>
      <c r="J11" s="38">
        <v>1235</v>
      </c>
    </row>
    <row r="12" spans="1:10" ht="24.95" customHeight="1" x14ac:dyDescent="0.3">
      <c r="A12" s="12"/>
      <c r="B12" s="12">
        <v>30</v>
      </c>
      <c r="C12" s="10" t="s">
        <v>98</v>
      </c>
      <c r="D12" s="14"/>
      <c r="E12" s="14"/>
      <c r="F12" s="14">
        <v>995</v>
      </c>
      <c r="G12" s="14">
        <v>679</v>
      </c>
      <c r="H12" s="14">
        <v>700</v>
      </c>
      <c r="I12" s="14">
        <f t="shared" si="0"/>
        <v>1379</v>
      </c>
      <c r="J12" s="38">
        <v>1500</v>
      </c>
    </row>
    <row r="13" spans="1:10" ht="24.95" customHeight="1" x14ac:dyDescent="0.3">
      <c r="A13" s="12"/>
      <c r="B13" s="12">
        <v>34</v>
      </c>
      <c r="C13" s="10" t="s">
        <v>69</v>
      </c>
      <c r="D13" s="14"/>
      <c r="E13" s="14"/>
      <c r="F13" s="14">
        <v>0</v>
      </c>
      <c r="G13" s="14">
        <v>505</v>
      </c>
      <c r="H13" s="14">
        <v>700</v>
      </c>
      <c r="I13" s="14">
        <f t="shared" si="0"/>
        <v>1205</v>
      </c>
      <c r="J13" s="38">
        <v>1205</v>
      </c>
    </row>
    <row r="14" spans="1:10" ht="24.95" customHeight="1" x14ac:dyDescent="0.3">
      <c r="A14" s="12"/>
      <c r="B14" s="12">
        <v>35</v>
      </c>
      <c r="C14" s="10" t="s">
        <v>9</v>
      </c>
      <c r="D14" s="14"/>
      <c r="E14" s="14"/>
      <c r="F14" s="14">
        <v>800</v>
      </c>
      <c r="G14" s="14">
        <v>224</v>
      </c>
      <c r="H14" s="14">
        <v>100</v>
      </c>
      <c r="I14" s="14">
        <f t="shared" si="0"/>
        <v>324</v>
      </c>
      <c r="J14" s="38">
        <v>350</v>
      </c>
    </row>
    <row r="15" spans="1:10" ht="24.95" customHeight="1" x14ac:dyDescent="0.3">
      <c r="A15" s="12"/>
      <c r="B15" s="12">
        <v>36</v>
      </c>
      <c r="C15" s="10" t="s">
        <v>38</v>
      </c>
      <c r="D15" s="14"/>
      <c r="E15" s="14"/>
      <c r="F15" s="14">
        <v>1250</v>
      </c>
      <c r="G15" s="14">
        <v>640</v>
      </c>
      <c r="H15" s="14">
        <v>1680</v>
      </c>
      <c r="I15" s="14">
        <f t="shared" si="0"/>
        <v>2320</v>
      </c>
      <c r="J15" s="38">
        <v>3500</v>
      </c>
    </row>
    <row r="16" spans="1:10" ht="24.95" customHeight="1" x14ac:dyDescent="0.3">
      <c r="A16" s="12"/>
      <c r="B16" s="12">
        <v>42</v>
      </c>
      <c r="C16" s="10" t="s">
        <v>95</v>
      </c>
      <c r="D16" s="14"/>
      <c r="E16" s="14"/>
      <c r="F16" s="14">
        <v>0</v>
      </c>
      <c r="G16" s="14">
        <v>0</v>
      </c>
      <c r="H16" s="14"/>
      <c r="I16" s="14">
        <f t="shared" si="0"/>
        <v>0</v>
      </c>
      <c r="J16" s="38">
        <v>50</v>
      </c>
    </row>
    <row r="17" spans="1:10" ht="24.95" customHeight="1" x14ac:dyDescent="0.3">
      <c r="A17" s="12"/>
      <c r="B17" s="12">
        <v>43</v>
      </c>
      <c r="C17" s="10" t="s">
        <v>6</v>
      </c>
      <c r="D17" s="14"/>
      <c r="E17" s="14"/>
      <c r="F17" s="14">
        <v>2624</v>
      </c>
      <c r="G17" s="14">
        <v>894</v>
      </c>
      <c r="H17" s="14">
        <v>894</v>
      </c>
      <c r="I17" s="14">
        <f t="shared" si="0"/>
        <v>1788</v>
      </c>
      <c r="J17" s="38">
        <v>3000</v>
      </c>
    </row>
    <row r="18" spans="1:10" ht="24.95" customHeight="1" x14ac:dyDescent="0.3">
      <c r="A18" s="12"/>
      <c r="B18" s="12">
        <v>44</v>
      </c>
      <c r="C18" s="10" t="s">
        <v>17</v>
      </c>
      <c r="D18" s="14"/>
      <c r="E18" s="14"/>
      <c r="F18" s="14">
        <v>0</v>
      </c>
      <c r="G18" s="14">
        <v>0</v>
      </c>
      <c r="H18" s="14">
        <v>60</v>
      </c>
      <c r="I18" s="14">
        <f t="shared" si="0"/>
        <v>60</v>
      </c>
      <c r="J18" s="38">
        <v>100</v>
      </c>
    </row>
    <row r="19" spans="1:10" ht="24.95" customHeight="1" x14ac:dyDescent="0.3">
      <c r="A19" s="12"/>
      <c r="B19" s="12">
        <v>45</v>
      </c>
      <c r="C19" s="10" t="s">
        <v>70</v>
      </c>
      <c r="D19" s="14"/>
      <c r="E19" s="14"/>
      <c r="F19" s="14">
        <v>0</v>
      </c>
      <c r="G19" s="14">
        <v>78</v>
      </c>
      <c r="H19" s="14"/>
      <c r="I19" s="14">
        <f t="shared" si="0"/>
        <v>78</v>
      </c>
      <c r="J19" s="38">
        <v>500</v>
      </c>
    </row>
    <row r="20" spans="1:10" ht="45.75" customHeight="1" x14ac:dyDescent="0.3">
      <c r="A20" s="12"/>
      <c r="B20" s="12">
        <v>46</v>
      </c>
      <c r="C20" s="10" t="s">
        <v>71</v>
      </c>
      <c r="D20" s="14"/>
      <c r="E20" s="14"/>
      <c r="F20" s="14">
        <v>1400</v>
      </c>
      <c r="G20" s="14">
        <v>1560</v>
      </c>
      <c r="H20" s="14">
        <v>1000</v>
      </c>
      <c r="I20" s="14">
        <f t="shared" si="0"/>
        <v>2560</v>
      </c>
      <c r="J20" s="38">
        <v>250</v>
      </c>
    </row>
    <row r="21" spans="1:10" ht="33.75" customHeight="1" x14ac:dyDescent="0.3">
      <c r="A21" s="12"/>
      <c r="B21" s="12">
        <v>47</v>
      </c>
      <c r="C21" s="10" t="s">
        <v>24</v>
      </c>
      <c r="D21" s="14"/>
      <c r="E21" s="14"/>
      <c r="F21" s="14">
        <v>1230</v>
      </c>
      <c r="G21" s="14">
        <v>92</v>
      </c>
      <c r="H21" s="14">
        <v>0</v>
      </c>
      <c r="I21" s="14">
        <f t="shared" si="0"/>
        <v>92</v>
      </c>
      <c r="J21" s="38">
        <v>1000</v>
      </c>
    </row>
    <row r="22" spans="1:10" ht="24.95" customHeight="1" x14ac:dyDescent="0.3">
      <c r="A22" s="12"/>
      <c r="B22" s="12">
        <v>48</v>
      </c>
      <c r="C22" s="10" t="s">
        <v>12</v>
      </c>
      <c r="D22" s="14"/>
      <c r="E22" s="14"/>
      <c r="F22" s="14"/>
      <c r="G22" s="14">
        <v>12264</v>
      </c>
      <c r="H22" s="14">
        <v>1200</v>
      </c>
      <c r="I22" s="14">
        <f t="shared" si="0"/>
        <v>13464</v>
      </c>
      <c r="J22" s="38">
        <v>0</v>
      </c>
    </row>
    <row r="23" spans="1:10" ht="24.95" customHeight="1" x14ac:dyDescent="0.3">
      <c r="A23" s="12"/>
      <c r="B23" s="12">
        <v>49</v>
      </c>
      <c r="C23" s="10" t="s">
        <v>72</v>
      </c>
      <c r="D23" s="14"/>
      <c r="E23" s="14"/>
      <c r="F23" s="14">
        <v>0</v>
      </c>
      <c r="G23" s="14">
        <v>0</v>
      </c>
      <c r="H23" s="14"/>
      <c r="I23" s="14">
        <f t="shared" si="0"/>
        <v>0</v>
      </c>
      <c r="J23" s="38">
        <v>312</v>
      </c>
    </row>
    <row r="24" spans="1:10" ht="24.95" customHeight="1" x14ac:dyDescent="0.3">
      <c r="A24" s="12"/>
      <c r="B24" s="12">
        <v>62</v>
      </c>
      <c r="C24" s="10" t="s">
        <v>73</v>
      </c>
      <c r="D24" s="14"/>
      <c r="E24" s="14"/>
      <c r="F24" s="14">
        <v>0</v>
      </c>
      <c r="G24" s="14">
        <v>63</v>
      </c>
      <c r="H24" s="14">
        <v>70</v>
      </c>
      <c r="I24" s="14">
        <f t="shared" si="0"/>
        <v>133</v>
      </c>
      <c r="J24" s="38">
        <v>175</v>
      </c>
    </row>
    <row r="25" spans="1:10" ht="24.75" customHeight="1" x14ac:dyDescent="0.3">
      <c r="A25" s="12"/>
      <c r="B25" s="12">
        <v>66</v>
      </c>
      <c r="C25" s="10" t="s">
        <v>74</v>
      </c>
      <c r="D25" s="14"/>
      <c r="E25" s="14"/>
      <c r="F25" s="14"/>
      <c r="G25" s="14">
        <v>155</v>
      </c>
      <c r="H25" s="14">
        <v>155</v>
      </c>
      <c r="I25" s="14">
        <f t="shared" si="0"/>
        <v>310</v>
      </c>
      <c r="J25" s="38">
        <v>310</v>
      </c>
    </row>
    <row r="26" spans="1:10" ht="24.95" customHeight="1" x14ac:dyDescent="0.3">
      <c r="A26" s="12"/>
      <c r="B26" s="12">
        <v>67</v>
      </c>
      <c r="C26" s="10" t="s">
        <v>75</v>
      </c>
      <c r="D26" s="14"/>
      <c r="E26" s="14"/>
      <c r="F26" s="14"/>
      <c r="G26" s="14">
        <v>674</v>
      </c>
      <c r="H26" s="14">
        <v>500</v>
      </c>
      <c r="I26" s="14">
        <f t="shared" si="0"/>
        <v>1174</v>
      </c>
      <c r="J26" s="38">
        <v>1200</v>
      </c>
    </row>
    <row r="27" spans="1:10" ht="24.95" customHeight="1" x14ac:dyDescent="0.3">
      <c r="B27" s="12">
        <v>68</v>
      </c>
      <c r="C27" s="10" t="s">
        <v>93</v>
      </c>
      <c r="D27" s="37"/>
      <c r="E27" s="14"/>
      <c r="F27" s="14">
        <v>0</v>
      </c>
      <c r="G27" s="14">
        <v>0</v>
      </c>
      <c r="H27" s="14">
        <v>0</v>
      </c>
      <c r="I27" s="14">
        <f t="shared" si="0"/>
        <v>0</v>
      </c>
      <c r="J27" s="38" t="s">
        <v>106</v>
      </c>
    </row>
    <row r="28" spans="1:10" ht="24.95" customHeight="1" x14ac:dyDescent="0.3">
      <c r="B28" s="12">
        <v>69</v>
      </c>
      <c r="C28" s="84" t="s">
        <v>107</v>
      </c>
      <c r="D28" s="37"/>
      <c r="E28" s="14"/>
      <c r="F28" s="14">
        <v>0</v>
      </c>
      <c r="G28" s="14">
        <v>111</v>
      </c>
      <c r="H28" s="14">
        <v>0</v>
      </c>
      <c r="I28" s="14">
        <f t="shared" si="0"/>
        <v>111</v>
      </c>
      <c r="J28" s="38">
        <v>250</v>
      </c>
    </row>
    <row r="29" spans="1:10" ht="24.95" customHeight="1" x14ac:dyDescent="0.3">
      <c r="B29" s="12">
        <v>80</v>
      </c>
      <c r="C29" s="10" t="s">
        <v>94</v>
      </c>
      <c r="D29" s="37"/>
      <c r="E29" s="14"/>
      <c r="F29" s="14"/>
      <c r="G29" s="14">
        <v>400</v>
      </c>
      <c r="H29" s="14">
        <v>150</v>
      </c>
      <c r="I29" s="14">
        <f t="shared" si="0"/>
        <v>550</v>
      </c>
      <c r="J29" s="38">
        <v>0</v>
      </c>
    </row>
    <row r="30" spans="1:10" ht="24.95" customHeight="1" x14ac:dyDescent="0.3">
      <c r="D30" s="37"/>
      <c r="E30" s="37"/>
      <c r="F30" s="37"/>
      <c r="G30" s="37"/>
      <c r="H30" s="37"/>
      <c r="I30" s="14"/>
      <c r="J30" s="36"/>
    </row>
    <row r="31" spans="1:10" ht="24.95" customHeight="1" x14ac:dyDescent="0.3">
      <c r="D31" s="41"/>
      <c r="E31" s="39"/>
      <c r="F31" s="39">
        <f>SUM(F7:F30)</f>
        <v>15069</v>
      </c>
      <c r="G31" s="39">
        <f>SUM(G7:G30)</f>
        <v>22393</v>
      </c>
      <c r="H31" s="39">
        <f>SUM(H5:H30)</f>
        <v>10718</v>
      </c>
      <c r="I31" s="39">
        <f>SUM(I7:I30)</f>
        <v>33111</v>
      </c>
      <c r="J31" s="81">
        <f>SUM(J7:J30)</f>
        <v>21384</v>
      </c>
    </row>
    <row r="32" spans="1:10" ht="24.95" customHeight="1" x14ac:dyDescent="0.25">
      <c r="D32" s="37"/>
      <c r="E32" s="37"/>
      <c r="F32" s="37"/>
      <c r="G32" s="37"/>
      <c r="H32" s="37"/>
    </row>
    <row r="33" spans="4:8" ht="24.95" customHeight="1" x14ac:dyDescent="0.25">
      <c r="D33" s="34"/>
      <c r="E33" s="34"/>
      <c r="F33" s="34"/>
      <c r="G33" s="34"/>
      <c r="H33" s="34"/>
    </row>
    <row r="34" spans="4:8" ht="24.95" customHeight="1" x14ac:dyDescent="0.25"/>
  </sheetData>
  <sortState ref="A7:G28">
    <sortCondition ref="A7"/>
  </sortState>
  <printOptions gridLines="1"/>
  <pageMargins left="0.7" right="0.7" top="0.75" bottom="0.75" header="0.3" footer="0.3"/>
  <pageSetup paperSize="9" scale="62" orientation="landscape" copies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5" zoomScale="94" zoomScaleNormal="100" zoomScaleSheetLayoutView="94" workbookViewId="0">
      <selection activeCell="B16" sqref="B16"/>
    </sheetView>
  </sheetViews>
  <sheetFormatPr defaultColWidth="8.85546875" defaultRowHeight="15" x14ac:dyDescent="0.25"/>
  <cols>
    <col min="1" max="1" width="9.140625" style="3"/>
    <col min="2" max="2" width="36.7109375" customWidth="1"/>
    <col min="3" max="4" width="12.7109375" customWidth="1"/>
    <col min="5" max="8" width="12.7109375" style="26" customWidth="1"/>
    <col min="9" max="9" width="15.42578125" customWidth="1"/>
    <col min="10" max="10" width="32.28515625" customWidth="1"/>
    <col min="11" max="12" width="12.7109375" customWidth="1"/>
  </cols>
  <sheetData>
    <row r="1" spans="1:11" s="56" customFormat="1" ht="26.25" customHeight="1" x14ac:dyDescent="0.35">
      <c r="A1" s="57" t="s">
        <v>102</v>
      </c>
      <c r="B1" s="51"/>
      <c r="C1" s="51"/>
      <c r="D1" s="51"/>
      <c r="E1" s="58"/>
      <c r="F1" s="58"/>
      <c r="G1" s="58"/>
      <c r="H1" s="58"/>
      <c r="I1" s="51"/>
      <c r="J1" s="51"/>
    </row>
    <row r="2" spans="1:11" ht="29.25" customHeight="1" x14ac:dyDescent="0.25">
      <c r="A2" s="65" t="s">
        <v>11</v>
      </c>
      <c r="B2" s="65" t="s">
        <v>4</v>
      </c>
      <c r="C2" s="65" t="s">
        <v>1</v>
      </c>
      <c r="D2" s="65" t="s">
        <v>2</v>
      </c>
      <c r="E2" s="66" t="s">
        <v>1</v>
      </c>
      <c r="F2" s="65" t="s">
        <v>2</v>
      </c>
      <c r="G2" s="65" t="s">
        <v>52</v>
      </c>
      <c r="H2" s="65" t="s">
        <v>54</v>
      </c>
      <c r="I2" s="65" t="s">
        <v>1</v>
      </c>
      <c r="J2" s="65"/>
      <c r="K2" s="6"/>
    </row>
    <row r="3" spans="1:11" ht="24.95" customHeight="1" x14ac:dyDescent="0.35">
      <c r="A3" s="69"/>
      <c r="B3" s="59"/>
      <c r="C3" s="69" t="s">
        <v>21</v>
      </c>
      <c r="D3" s="69" t="s">
        <v>21</v>
      </c>
      <c r="E3" s="70" t="s">
        <v>23</v>
      </c>
      <c r="F3" s="69" t="s">
        <v>51</v>
      </c>
      <c r="G3" s="69" t="s">
        <v>53</v>
      </c>
      <c r="H3" s="69" t="s">
        <v>23</v>
      </c>
      <c r="I3" s="69" t="s">
        <v>25</v>
      </c>
      <c r="J3" s="69"/>
      <c r="K3" s="6"/>
    </row>
    <row r="4" spans="1:11" ht="24.95" customHeight="1" x14ac:dyDescent="0.35">
      <c r="A4" s="67"/>
      <c r="B4" s="59" t="s">
        <v>19</v>
      </c>
      <c r="C4" s="71"/>
      <c r="D4" s="59"/>
      <c r="E4" s="60"/>
      <c r="F4" s="60"/>
      <c r="G4" s="60"/>
      <c r="H4" s="68"/>
      <c r="I4" s="72"/>
      <c r="J4" s="72"/>
      <c r="K4" s="11"/>
    </row>
    <row r="5" spans="1:11" ht="24.95" customHeight="1" x14ac:dyDescent="0.35">
      <c r="A5" s="67"/>
      <c r="B5" s="43"/>
      <c r="C5" s="71"/>
      <c r="D5" s="59"/>
      <c r="E5" s="60"/>
      <c r="F5" s="60"/>
      <c r="G5" s="60"/>
      <c r="H5" s="68"/>
      <c r="I5" s="73"/>
      <c r="J5" s="63"/>
      <c r="K5" s="17"/>
    </row>
    <row r="6" spans="1:11" ht="24.95" customHeight="1" x14ac:dyDescent="0.35">
      <c r="A6" s="61">
        <v>8</v>
      </c>
      <c r="B6" s="59" t="s">
        <v>109</v>
      </c>
      <c r="C6" s="72"/>
      <c r="D6" s="59"/>
      <c r="E6" s="60">
        <v>2000</v>
      </c>
      <c r="F6" s="60"/>
      <c r="G6" s="60"/>
      <c r="H6" s="60"/>
      <c r="I6" s="82">
        <v>2000</v>
      </c>
      <c r="J6" s="63"/>
      <c r="K6" s="17"/>
    </row>
    <row r="7" spans="1:11" ht="24.95" customHeight="1" x14ac:dyDescent="0.35">
      <c r="A7" s="61">
        <v>12</v>
      </c>
      <c r="B7" s="59" t="s">
        <v>36</v>
      </c>
      <c r="C7" s="72"/>
      <c r="D7" s="59"/>
      <c r="E7" s="60">
        <v>5500</v>
      </c>
      <c r="F7" s="60">
        <v>1963</v>
      </c>
      <c r="G7" s="60">
        <v>1500</v>
      </c>
      <c r="H7" s="60">
        <f t="shared" ref="H7:H27" si="0">SUM(F7:G7)</f>
        <v>3463</v>
      </c>
      <c r="I7" s="74">
        <v>4000</v>
      </c>
      <c r="J7" s="63"/>
      <c r="K7" s="17"/>
    </row>
    <row r="8" spans="1:11" ht="24.95" customHeight="1" x14ac:dyDescent="0.35">
      <c r="A8" s="61">
        <v>13</v>
      </c>
      <c r="B8" s="59" t="s">
        <v>76</v>
      </c>
      <c r="C8" s="63"/>
      <c r="D8" s="75"/>
      <c r="E8" s="60">
        <v>0</v>
      </c>
      <c r="F8" s="60">
        <v>207</v>
      </c>
      <c r="G8" s="60">
        <v>100</v>
      </c>
      <c r="H8" s="60">
        <f t="shared" si="0"/>
        <v>307</v>
      </c>
      <c r="I8" s="74">
        <v>150</v>
      </c>
      <c r="J8" s="75"/>
      <c r="K8" s="15"/>
    </row>
    <row r="9" spans="1:11" ht="24.95" customHeight="1" x14ac:dyDescent="0.35">
      <c r="A9" s="61">
        <v>14</v>
      </c>
      <c r="B9" s="59" t="s">
        <v>39</v>
      </c>
      <c r="C9" s="63"/>
      <c r="D9" s="75"/>
      <c r="E9" s="60">
        <v>3500</v>
      </c>
      <c r="F9" s="60">
        <v>1829</v>
      </c>
      <c r="G9" s="60">
        <v>0</v>
      </c>
      <c r="H9" s="60">
        <f t="shared" si="0"/>
        <v>1829</v>
      </c>
      <c r="I9" s="74">
        <v>3500</v>
      </c>
      <c r="J9" s="75"/>
      <c r="K9" s="15"/>
    </row>
    <row r="10" spans="1:11" ht="24.95" customHeight="1" x14ac:dyDescent="0.35">
      <c r="A10" s="61">
        <v>15</v>
      </c>
      <c r="B10" s="59" t="s">
        <v>34</v>
      </c>
      <c r="C10" s="63"/>
      <c r="D10" s="75"/>
      <c r="E10" s="60">
        <v>4612</v>
      </c>
      <c r="F10" s="60">
        <v>3077</v>
      </c>
      <c r="G10" s="60">
        <v>3096</v>
      </c>
      <c r="H10" s="60">
        <f t="shared" si="0"/>
        <v>6173</v>
      </c>
      <c r="I10" s="74">
        <v>6153</v>
      </c>
      <c r="J10" s="75"/>
      <c r="K10" s="15"/>
    </row>
    <row r="11" spans="1:11" ht="24.95" customHeight="1" x14ac:dyDescent="0.35">
      <c r="A11" s="61">
        <v>17</v>
      </c>
      <c r="B11" s="59" t="s">
        <v>37</v>
      </c>
      <c r="C11" s="63"/>
      <c r="D11" s="75"/>
      <c r="E11" s="60">
        <v>4000</v>
      </c>
      <c r="F11" s="60">
        <v>297</v>
      </c>
      <c r="G11" s="60">
        <v>150</v>
      </c>
      <c r="H11" s="60">
        <f t="shared" si="0"/>
        <v>447</v>
      </c>
      <c r="I11" s="74">
        <v>500</v>
      </c>
      <c r="J11" s="75"/>
      <c r="K11" s="15"/>
    </row>
    <row r="12" spans="1:11" ht="23.1" customHeight="1" x14ac:dyDescent="0.35">
      <c r="A12" s="61">
        <v>18</v>
      </c>
      <c r="B12" s="59" t="s">
        <v>50</v>
      </c>
      <c r="C12" s="63"/>
      <c r="D12" s="75"/>
      <c r="E12" s="60">
        <v>5500</v>
      </c>
      <c r="F12" s="60">
        <v>80</v>
      </c>
      <c r="G12" s="60">
        <v>100</v>
      </c>
      <c r="H12" s="60">
        <f t="shared" si="0"/>
        <v>180</v>
      </c>
      <c r="I12" s="62">
        <v>300</v>
      </c>
      <c r="J12" s="71"/>
      <c r="K12" s="4"/>
    </row>
    <row r="13" spans="1:11" ht="23.1" customHeight="1" x14ac:dyDescent="0.35">
      <c r="A13" s="61">
        <v>19</v>
      </c>
      <c r="B13" s="59" t="s">
        <v>35</v>
      </c>
      <c r="C13" s="63"/>
      <c r="D13" s="75"/>
      <c r="E13" s="60">
        <v>1250</v>
      </c>
      <c r="F13" s="60">
        <v>638</v>
      </c>
      <c r="G13" s="60">
        <v>500</v>
      </c>
      <c r="H13" s="60">
        <f t="shared" si="0"/>
        <v>1138</v>
      </c>
      <c r="I13" s="76">
        <v>1200</v>
      </c>
      <c r="J13" s="71"/>
      <c r="K13" s="4"/>
    </row>
    <row r="14" spans="1:11" ht="23.1" customHeight="1" x14ac:dyDescent="0.35">
      <c r="A14" s="61">
        <v>23</v>
      </c>
      <c r="B14" s="59" t="s">
        <v>22</v>
      </c>
      <c r="C14" s="63"/>
      <c r="D14" s="75"/>
      <c r="E14" s="60">
        <v>0</v>
      </c>
      <c r="F14" s="60">
        <v>757</v>
      </c>
      <c r="G14" s="60">
        <v>2192</v>
      </c>
      <c r="H14" s="60">
        <f>SUM(F14:G14)</f>
        <v>2949</v>
      </c>
      <c r="I14" s="62" t="s">
        <v>88</v>
      </c>
      <c r="J14" s="71"/>
      <c r="K14" s="4"/>
    </row>
    <row r="15" spans="1:11" ht="23.1" customHeight="1" x14ac:dyDescent="0.35">
      <c r="A15" s="61">
        <v>25</v>
      </c>
      <c r="B15" s="59" t="s">
        <v>77</v>
      </c>
      <c r="C15" s="63"/>
      <c r="D15" s="75"/>
      <c r="E15" s="60">
        <v>0</v>
      </c>
      <c r="F15" s="60">
        <v>22</v>
      </c>
      <c r="G15" s="60">
        <v>60</v>
      </c>
      <c r="H15" s="60">
        <f t="shared" si="0"/>
        <v>82</v>
      </c>
      <c r="I15" s="62">
        <v>100</v>
      </c>
      <c r="J15" s="71"/>
      <c r="K15" s="4"/>
    </row>
    <row r="16" spans="1:11" ht="23.1" customHeight="1" x14ac:dyDescent="0.35">
      <c r="A16" s="61">
        <v>26</v>
      </c>
      <c r="B16" s="59" t="s">
        <v>97</v>
      </c>
      <c r="C16" s="63"/>
      <c r="D16" s="75"/>
      <c r="E16" s="60">
        <v>685</v>
      </c>
      <c r="F16" s="60">
        <v>500</v>
      </c>
      <c r="G16" s="60">
        <v>0</v>
      </c>
      <c r="H16" s="60">
        <f t="shared" si="0"/>
        <v>500</v>
      </c>
      <c r="I16" s="62">
        <v>675</v>
      </c>
      <c r="J16" s="71"/>
      <c r="K16" s="4"/>
    </row>
    <row r="17" spans="1:11" ht="23.1" customHeight="1" x14ac:dyDescent="0.35">
      <c r="A17" s="61">
        <v>29</v>
      </c>
      <c r="B17" s="59" t="s">
        <v>78</v>
      </c>
      <c r="C17" s="63"/>
      <c r="D17" s="75"/>
      <c r="E17" s="60">
        <v>3500</v>
      </c>
      <c r="F17" s="60">
        <v>451</v>
      </c>
      <c r="G17" s="60">
        <v>200</v>
      </c>
      <c r="H17" s="60">
        <f t="shared" si="0"/>
        <v>651</v>
      </c>
      <c r="I17" s="76"/>
      <c r="J17" s="71"/>
      <c r="K17" s="4"/>
    </row>
    <row r="18" spans="1:11" ht="21.95" customHeight="1" x14ac:dyDescent="0.35">
      <c r="A18" s="61">
        <v>31</v>
      </c>
      <c r="B18" s="59" t="s">
        <v>79</v>
      </c>
      <c r="C18" s="63"/>
      <c r="D18" s="75"/>
      <c r="E18" s="60">
        <v>500</v>
      </c>
      <c r="F18" s="60">
        <v>152</v>
      </c>
      <c r="G18" s="60">
        <v>200</v>
      </c>
      <c r="H18" s="60">
        <v>350</v>
      </c>
      <c r="I18" s="62">
        <v>700</v>
      </c>
      <c r="J18" s="71"/>
      <c r="K18" s="4"/>
    </row>
    <row r="19" spans="1:11" ht="21.95" customHeight="1" x14ac:dyDescent="0.35">
      <c r="A19" s="61">
        <v>32</v>
      </c>
      <c r="B19" s="59" t="s">
        <v>80</v>
      </c>
      <c r="C19" s="63"/>
      <c r="D19" s="75"/>
      <c r="E19" s="60">
        <v>500</v>
      </c>
      <c r="F19" s="60">
        <v>0</v>
      </c>
      <c r="G19" s="60">
        <v>199</v>
      </c>
      <c r="H19" s="60">
        <f t="shared" si="0"/>
        <v>199</v>
      </c>
      <c r="I19" s="62">
        <v>250</v>
      </c>
      <c r="J19" s="71"/>
      <c r="K19" s="4"/>
    </row>
    <row r="20" spans="1:11" ht="21.95" customHeight="1" x14ac:dyDescent="0.35">
      <c r="A20" s="61">
        <v>37</v>
      </c>
      <c r="B20" s="59" t="s">
        <v>64</v>
      </c>
      <c r="C20" s="63"/>
      <c r="D20" s="75"/>
      <c r="E20" s="60">
        <v>0</v>
      </c>
      <c r="F20" s="60">
        <v>750</v>
      </c>
      <c r="G20" s="60">
        <v>2376</v>
      </c>
      <c r="H20" s="60">
        <f t="shared" si="0"/>
        <v>3126</v>
      </c>
      <c r="I20" s="62" t="s">
        <v>88</v>
      </c>
      <c r="J20" s="71"/>
      <c r="K20" s="4"/>
    </row>
    <row r="21" spans="1:11" ht="21.95" customHeight="1" x14ac:dyDescent="0.35">
      <c r="A21" s="61">
        <v>38</v>
      </c>
      <c r="B21" s="59" t="s">
        <v>49</v>
      </c>
      <c r="C21" s="63"/>
      <c r="D21" s="75"/>
      <c r="E21" s="60">
        <v>600</v>
      </c>
      <c r="F21" s="60">
        <v>2036</v>
      </c>
      <c r="G21" s="60">
        <v>3700</v>
      </c>
      <c r="H21" s="60">
        <f t="shared" si="0"/>
        <v>5736</v>
      </c>
      <c r="I21" s="62" t="s">
        <v>88</v>
      </c>
      <c r="J21" s="71"/>
      <c r="K21" s="4"/>
    </row>
    <row r="22" spans="1:11" ht="23.25" x14ac:dyDescent="0.35">
      <c r="A22" s="61">
        <v>54</v>
      </c>
      <c r="B22" s="59" t="s">
        <v>81</v>
      </c>
      <c r="C22" s="63"/>
      <c r="D22" s="64"/>
      <c r="E22" s="60">
        <v>3000</v>
      </c>
      <c r="F22" s="60">
        <v>881</v>
      </c>
      <c r="G22" s="60">
        <v>300</v>
      </c>
      <c r="H22" s="60">
        <f t="shared" si="0"/>
        <v>1181</v>
      </c>
      <c r="I22" s="62">
        <v>1250</v>
      </c>
      <c r="J22" s="71"/>
      <c r="K22" s="4"/>
    </row>
    <row r="23" spans="1:11" ht="23.25" x14ac:dyDescent="0.35">
      <c r="A23" s="61">
        <v>63</v>
      </c>
      <c r="B23" s="59" t="s">
        <v>82</v>
      </c>
      <c r="C23" s="43"/>
      <c r="D23" s="59"/>
      <c r="E23" s="60">
        <v>0</v>
      </c>
      <c r="F23" s="60">
        <v>1037</v>
      </c>
      <c r="G23" s="60">
        <v>0</v>
      </c>
      <c r="H23" s="60">
        <f t="shared" si="0"/>
        <v>1037</v>
      </c>
      <c r="I23" s="76">
        <v>1200</v>
      </c>
      <c r="J23" s="71"/>
      <c r="K23" s="4"/>
    </row>
    <row r="24" spans="1:11" ht="23.25" x14ac:dyDescent="0.35">
      <c r="A24" s="61">
        <v>65</v>
      </c>
      <c r="B24" s="59" t="s">
        <v>91</v>
      </c>
      <c r="C24" s="43"/>
      <c r="D24" s="59"/>
      <c r="E24" s="60"/>
      <c r="F24" s="60">
        <v>915</v>
      </c>
      <c r="G24" s="60">
        <v>800</v>
      </c>
      <c r="H24" s="60">
        <f t="shared" si="0"/>
        <v>1715</v>
      </c>
      <c r="I24" s="62"/>
      <c r="J24" s="71"/>
      <c r="K24" s="4"/>
    </row>
    <row r="25" spans="1:11" ht="23.25" x14ac:dyDescent="0.35">
      <c r="A25" s="61">
        <v>75</v>
      </c>
      <c r="B25" s="59" t="s">
        <v>83</v>
      </c>
      <c r="C25" s="43"/>
      <c r="D25" s="59"/>
      <c r="E25" s="60">
        <v>0</v>
      </c>
      <c r="F25" s="60">
        <v>1121</v>
      </c>
      <c r="G25" s="60">
        <v>1500</v>
      </c>
      <c r="H25" s="60">
        <f t="shared" si="0"/>
        <v>2621</v>
      </c>
      <c r="I25" s="62">
        <v>2750</v>
      </c>
      <c r="J25" s="71"/>
      <c r="K25" s="4"/>
    </row>
    <row r="26" spans="1:11" ht="23.25" x14ac:dyDescent="0.35">
      <c r="A26" s="61">
        <v>76</v>
      </c>
      <c r="B26" s="59" t="s">
        <v>84</v>
      </c>
      <c r="C26" s="43"/>
      <c r="D26" s="59"/>
      <c r="E26" s="60">
        <v>0</v>
      </c>
      <c r="F26" s="60">
        <v>11</v>
      </c>
      <c r="G26" s="60">
        <v>0</v>
      </c>
      <c r="H26" s="60">
        <f t="shared" si="0"/>
        <v>11</v>
      </c>
      <c r="I26" s="62">
        <v>11</v>
      </c>
      <c r="J26" s="4"/>
      <c r="K26" s="4"/>
    </row>
    <row r="27" spans="1:11" ht="23.25" x14ac:dyDescent="0.35">
      <c r="A27" s="61">
        <v>81</v>
      </c>
      <c r="B27" s="59" t="s">
        <v>92</v>
      </c>
      <c r="C27" s="43"/>
      <c r="D27" s="59"/>
      <c r="E27" s="60">
        <v>0</v>
      </c>
      <c r="F27" s="60">
        <v>60</v>
      </c>
      <c r="G27" s="60">
        <v>0</v>
      </c>
      <c r="H27" s="60">
        <f t="shared" si="0"/>
        <v>60</v>
      </c>
      <c r="I27" s="62">
        <v>60</v>
      </c>
      <c r="J27" s="4"/>
      <c r="K27" s="4"/>
    </row>
    <row r="28" spans="1:11" ht="18.75" x14ac:dyDescent="0.3">
      <c r="A28" s="12"/>
      <c r="B28" s="10"/>
      <c r="C28" s="8"/>
      <c r="D28" s="10"/>
      <c r="E28" s="19"/>
      <c r="F28" s="19"/>
      <c r="G28" s="19"/>
      <c r="H28" s="19"/>
      <c r="I28" s="47"/>
      <c r="J28" s="4"/>
      <c r="K28" s="4"/>
    </row>
    <row r="29" spans="1:11" ht="18.75" x14ac:dyDescent="0.3">
      <c r="A29" s="12"/>
      <c r="B29" s="10"/>
      <c r="C29" s="42"/>
      <c r="D29" s="27">
        <f>SUM(D6:D26)</f>
        <v>0</v>
      </c>
      <c r="E29" s="25">
        <f>SUM(E6:E27)</f>
        <v>35147</v>
      </c>
      <c r="F29" s="25">
        <f>SUM(F6:F27)</f>
        <v>16784</v>
      </c>
      <c r="G29" s="25">
        <f>SUM(G7:G28)</f>
        <v>16973</v>
      </c>
      <c r="H29" s="25">
        <f>SUM(H7:H28)</f>
        <v>33755</v>
      </c>
      <c r="I29" s="48">
        <f>SUM(I4:I28)</f>
        <v>24799</v>
      </c>
      <c r="J29" s="4"/>
      <c r="K29" s="4"/>
    </row>
    <row r="30" spans="1:11" ht="18.75" x14ac:dyDescent="0.3">
      <c r="A30" s="2"/>
      <c r="B30" s="1"/>
      <c r="C30" s="11"/>
      <c r="D30" s="13"/>
      <c r="E30" s="19"/>
      <c r="F30" s="19"/>
      <c r="G30" s="19"/>
      <c r="H30" s="19"/>
      <c r="I30" s="11"/>
      <c r="J30" s="4"/>
    </row>
    <row r="31" spans="1:11" ht="18.75" x14ac:dyDescent="0.3">
      <c r="A31" s="2"/>
      <c r="B31" s="1"/>
      <c r="C31" s="40"/>
      <c r="D31" s="14"/>
      <c r="E31" s="19"/>
      <c r="F31" s="19"/>
      <c r="G31" s="19"/>
      <c r="H31" s="19"/>
      <c r="I31" s="40"/>
      <c r="J31" s="5"/>
      <c r="K31" s="4"/>
    </row>
    <row r="32" spans="1:11" ht="18.75" x14ac:dyDescent="0.3">
      <c r="A32" s="2"/>
      <c r="B32" s="1"/>
      <c r="C32" s="8"/>
      <c r="D32" s="10"/>
      <c r="E32" s="19"/>
      <c r="F32" s="19"/>
      <c r="G32" s="19"/>
      <c r="H32" s="19"/>
      <c r="I32" s="8"/>
      <c r="J32" s="1"/>
      <c r="K32" s="1"/>
    </row>
    <row r="33" spans="1:11" ht="18.75" x14ac:dyDescent="0.3">
      <c r="A33" s="2"/>
      <c r="B33" s="1"/>
      <c r="C33" s="8"/>
      <c r="D33" s="10"/>
      <c r="E33" s="19"/>
      <c r="F33" s="19"/>
      <c r="G33" s="19"/>
      <c r="H33" s="19"/>
      <c r="I33" s="8"/>
      <c r="J33" s="1"/>
      <c r="K33" s="1"/>
    </row>
    <row r="34" spans="1:11" ht="18.75" x14ac:dyDescent="0.3">
      <c r="A34" s="2"/>
      <c r="B34" s="1"/>
      <c r="C34" s="8"/>
      <c r="D34" s="10"/>
      <c r="E34" s="19"/>
      <c r="F34" s="19"/>
      <c r="G34" s="19"/>
      <c r="H34" s="19"/>
      <c r="I34" s="8"/>
      <c r="J34" s="1"/>
      <c r="K34" s="1"/>
    </row>
    <row r="35" spans="1:11" x14ac:dyDescent="0.25">
      <c r="A35" s="2"/>
      <c r="B35" s="1"/>
      <c r="C35" s="1"/>
      <c r="D35" s="1"/>
      <c r="E35" s="24"/>
      <c r="F35" s="24"/>
      <c r="G35" s="24"/>
      <c r="H35" s="24"/>
      <c r="I35" s="1"/>
      <c r="J35" s="1"/>
      <c r="K35" s="1"/>
    </row>
    <row r="36" spans="1:11" x14ac:dyDescent="0.25">
      <c r="A36" s="2"/>
      <c r="B36" s="1"/>
      <c r="C36" s="1"/>
      <c r="D36" s="1"/>
      <c r="E36" s="24"/>
      <c r="F36" s="24"/>
      <c r="G36" s="24"/>
      <c r="H36" s="24"/>
      <c r="I36" s="1"/>
      <c r="J36" s="1"/>
      <c r="K36" s="1"/>
    </row>
  </sheetData>
  <sortState ref="A8:E34">
    <sortCondition ref="A8"/>
  </sortState>
  <printOptions gridLines="1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J13" sqref="J13"/>
    </sheetView>
  </sheetViews>
  <sheetFormatPr defaultColWidth="11.42578125" defaultRowHeight="15" x14ac:dyDescent="0.25"/>
  <cols>
    <col min="2" max="2" width="34.5703125" customWidth="1"/>
    <col min="3" max="3" width="13.85546875" customWidth="1"/>
    <col min="4" max="4" width="12.7109375" customWidth="1"/>
    <col min="5" max="5" width="13.140625" customWidth="1"/>
    <col min="6" max="7" width="13" customWidth="1"/>
  </cols>
  <sheetData>
    <row r="1" spans="1:11" ht="21" customHeight="1" x14ac:dyDescent="0.35">
      <c r="A1" s="20" t="s">
        <v>103</v>
      </c>
      <c r="B1" s="20"/>
      <c r="C1" s="20"/>
      <c r="D1" s="20"/>
      <c r="E1" s="20"/>
      <c r="F1" s="20"/>
      <c r="G1" s="20"/>
      <c r="H1" s="20"/>
      <c r="I1" s="20"/>
    </row>
    <row r="3" spans="1:11" ht="18.75" x14ac:dyDescent="0.25">
      <c r="A3" s="6" t="s">
        <v>11</v>
      </c>
      <c r="B3" s="6" t="s">
        <v>4</v>
      </c>
      <c r="C3" s="6" t="s">
        <v>1</v>
      </c>
      <c r="D3" s="6" t="s">
        <v>2</v>
      </c>
      <c r="E3" s="22" t="s">
        <v>1</v>
      </c>
      <c r="F3" s="6" t="s">
        <v>2</v>
      </c>
      <c r="G3" s="6" t="s">
        <v>52</v>
      </c>
      <c r="H3" s="6" t="s">
        <v>54</v>
      </c>
      <c r="I3" s="6" t="s">
        <v>1</v>
      </c>
      <c r="J3" s="6"/>
    </row>
    <row r="4" spans="1:11" ht="18.75" x14ac:dyDescent="0.3">
      <c r="A4" s="6"/>
      <c r="B4" s="10"/>
      <c r="C4" s="6" t="s">
        <v>21</v>
      </c>
      <c r="D4" s="6" t="s">
        <v>21</v>
      </c>
      <c r="E4" s="22" t="s">
        <v>23</v>
      </c>
      <c r="F4" s="6" t="s">
        <v>51</v>
      </c>
      <c r="G4" s="6" t="s">
        <v>53</v>
      </c>
      <c r="H4" s="6" t="s">
        <v>23</v>
      </c>
      <c r="I4" s="6" t="s">
        <v>25</v>
      </c>
      <c r="J4" s="6"/>
    </row>
    <row r="5" spans="1:11" ht="18.75" x14ac:dyDescent="0.3">
      <c r="A5" s="7"/>
      <c r="B5" s="10" t="s">
        <v>40</v>
      </c>
      <c r="C5" s="11"/>
      <c r="E5" s="23"/>
      <c r="F5" s="23"/>
      <c r="G5" s="23"/>
    </row>
    <row r="6" spans="1:11" ht="18.75" x14ac:dyDescent="0.3">
      <c r="A6" s="7"/>
      <c r="B6" s="8"/>
      <c r="C6" s="11"/>
      <c r="E6" s="23"/>
      <c r="F6" s="23"/>
      <c r="G6" s="23"/>
    </row>
    <row r="7" spans="1:11" ht="18.75" x14ac:dyDescent="0.3">
      <c r="A7" s="12">
        <v>55</v>
      </c>
      <c r="B7" s="10" t="s">
        <v>55</v>
      </c>
      <c r="C7" s="13"/>
      <c r="D7" s="10"/>
      <c r="E7" s="19">
        <v>7000</v>
      </c>
      <c r="F7" s="19">
        <v>10991</v>
      </c>
      <c r="G7" s="19">
        <v>0</v>
      </c>
      <c r="H7" s="19">
        <f>SUM(F7:G7)</f>
        <v>10991</v>
      </c>
      <c r="I7" s="89">
        <v>9000</v>
      </c>
      <c r="K7" s="26"/>
    </row>
    <row r="8" spans="1:11" ht="18.75" x14ac:dyDescent="0.3">
      <c r="A8" s="12">
        <v>56</v>
      </c>
      <c r="B8" s="10" t="s">
        <v>41</v>
      </c>
      <c r="C8" s="13"/>
      <c r="D8" s="10"/>
      <c r="E8" s="19">
        <v>7000</v>
      </c>
      <c r="F8" s="19"/>
      <c r="G8" s="19"/>
      <c r="H8" s="10">
        <v>7000</v>
      </c>
      <c r="I8" s="89">
        <v>7000</v>
      </c>
    </row>
    <row r="9" spans="1:11" ht="18.75" x14ac:dyDescent="0.3">
      <c r="A9" s="12">
        <v>57</v>
      </c>
      <c r="B9" s="10" t="s">
        <v>42</v>
      </c>
      <c r="C9" s="13"/>
      <c r="D9" s="10"/>
      <c r="E9" s="19">
        <v>10000</v>
      </c>
      <c r="F9" s="19"/>
      <c r="G9" s="19">
        <v>20000</v>
      </c>
      <c r="H9" s="19">
        <f>SUM(G9)</f>
        <v>20000</v>
      </c>
      <c r="I9" s="89" t="s">
        <v>96</v>
      </c>
    </row>
    <row r="10" spans="1:11" ht="18.75" x14ac:dyDescent="0.3">
      <c r="A10" s="12">
        <v>58</v>
      </c>
      <c r="B10" s="10" t="s">
        <v>86</v>
      </c>
      <c r="C10" s="13"/>
      <c r="D10" s="10"/>
      <c r="E10" s="19">
        <v>5000</v>
      </c>
      <c r="F10" s="19"/>
      <c r="G10" s="19"/>
      <c r="H10" s="10">
        <v>5000</v>
      </c>
      <c r="I10" s="89">
        <v>10000</v>
      </c>
    </row>
    <row r="11" spans="1:11" ht="18.75" x14ac:dyDescent="0.3">
      <c r="A11" s="12">
        <v>59</v>
      </c>
      <c r="B11" s="10" t="s">
        <v>85</v>
      </c>
      <c r="C11" s="15"/>
      <c r="D11" s="10"/>
      <c r="E11" s="19">
        <v>5000</v>
      </c>
      <c r="F11" s="19">
        <v>1150</v>
      </c>
      <c r="G11" s="19">
        <v>0</v>
      </c>
      <c r="H11" s="19">
        <f>SUM(F11:G11)</f>
        <v>1150</v>
      </c>
      <c r="I11" s="89">
        <v>5000</v>
      </c>
    </row>
    <row r="12" spans="1:11" ht="18.75" x14ac:dyDescent="0.3">
      <c r="A12" s="12"/>
      <c r="B12" s="10" t="s">
        <v>104</v>
      </c>
      <c r="C12" s="15"/>
      <c r="E12" s="19"/>
      <c r="F12" s="19"/>
      <c r="G12" s="19"/>
      <c r="I12" s="90">
        <v>20000</v>
      </c>
    </row>
    <row r="13" spans="1:11" ht="18.75" x14ac:dyDescent="0.3">
      <c r="A13" s="12"/>
      <c r="B13" s="10" t="s">
        <v>110</v>
      </c>
      <c r="C13" s="15"/>
      <c r="E13" s="19"/>
      <c r="F13" s="19"/>
      <c r="G13" s="19"/>
      <c r="I13" s="90">
        <v>1400</v>
      </c>
    </row>
    <row r="14" spans="1:11" ht="18.75" x14ac:dyDescent="0.3">
      <c r="A14" s="12"/>
      <c r="B14" s="10"/>
      <c r="C14" s="16">
        <f t="shared" ref="C14:H14" si="0">SUM(C7:C12)</f>
        <v>0</v>
      </c>
      <c r="D14" s="21">
        <f t="shared" si="0"/>
        <v>0</v>
      </c>
      <c r="E14" s="25">
        <f t="shared" si="0"/>
        <v>34000</v>
      </c>
      <c r="F14" s="25">
        <f t="shared" si="0"/>
        <v>12141</v>
      </c>
      <c r="G14" s="25">
        <f t="shared" si="0"/>
        <v>20000</v>
      </c>
      <c r="H14" s="25">
        <f t="shared" si="0"/>
        <v>44141</v>
      </c>
      <c r="I14" s="77">
        <f>SUM(I7:I13)</f>
        <v>52400</v>
      </c>
    </row>
    <row r="15" spans="1:11" x14ac:dyDescent="0.25">
      <c r="E15" s="24"/>
      <c r="F15" s="24"/>
      <c r="G15" s="24"/>
      <c r="H15" s="26"/>
      <c r="K15" s="26"/>
    </row>
    <row r="16" spans="1:11" x14ac:dyDescent="0.25">
      <c r="A16" s="2"/>
      <c r="B16" s="1"/>
      <c r="C16" s="4"/>
      <c r="D16" s="4"/>
      <c r="E16" s="24"/>
      <c r="F16" s="24"/>
      <c r="G16" s="24"/>
    </row>
  </sheetData>
  <printOptions gridLines="1"/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workbookViewId="0">
      <selection activeCell="D14" sqref="D14"/>
    </sheetView>
  </sheetViews>
  <sheetFormatPr defaultColWidth="11.42578125" defaultRowHeight="15" x14ac:dyDescent="0.25"/>
  <cols>
    <col min="2" max="2" width="21.140625" customWidth="1"/>
    <col min="3" max="3" width="12.7109375" customWidth="1"/>
    <col min="4" max="4" width="13.140625" customWidth="1"/>
  </cols>
  <sheetData>
    <row r="2" spans="1:10" ht="18.75" x14ac:dyDescent="0.25">
      <c r="A2" s="6" t="s">
        <v>11</v>
      </c>
      <c r="B2" s="6" t="s">
        <v>4</v>
      </c>
      <c r="C2" s="6" t="s">
        <v>1</v>
      </c>
      <c r="D2" s="6" t="s">
        <v>2</v>
      </c>
      <c r="E2" s="22" t="s">
        <v>1</v>
      </c>
      <c r="F2" s="6" t="s">
        <v>2</v>
      </c>
      <c r="G2" s="6" t="s">
        <v>52</v>
      </c>
      <c r="H2" s="6" t="s">
        <v>54</v>
      </c>
      <c r="I2" s="6" t="s">
        <v>1</v>
      </c>
      <c r="J2" s="6"/>
    </row>
    <row r="3" spans="1:10" ht="18.75" x14ac:dyDescent="0.3">
      <c r="A3" s="6"/>
      <c r="B3" s="10"/>
      <c r="C3" s="6" t="s">
        <v>21</v>
      </c>
      <c r="D3" s="6" t="s">
        <v>21</v>
      </c>
      <c r="E3" s="22" t="s">
        <v>23</v>
      </c>
      <c r="F3" s="6" t="s">
        <v>51</v>
      </c>
      <c r="G3" s="6" t="s">
        <v>53</v>
      </c>
      <c r="H3" s="6" t="s">
        <v>23</v>
      </c>
      <c r="I3" s="6" t="s">
        <v>25</v>
      </c>
      <c r="J3" s="6"/>
    </row>
    <row r="4" spans="1:10" ht="18.75" x14ac:dyDescent="0.3">
      <c r="A4" s="7"/>
      <c r="B4" s="8"/>
      <c r="C4" s="9"/>
    </row>
    <row r="5" spans="1:10" ht="18.75" x14ac:dyDescent="0.3">
      <c r="A5" s="7"/>
      <c r="B5" s="10" t="s">
        <v>20</v>
      </c>
      <c r="C5" s="11"/>
    </row>
    <row r="6" spans="1:10" ht="18.75" x14ac:dyDescent="0.3">
      <c r="A6" s="7"/>
      <c r="B6" s="8" t="s">
        <v>111</v>
      </c>
      <c r="C6" s="11"/>
      <c r="D6" s="8"/>
      <c r="E6" s="8"/>
      <c r="F6" s="8"/>
      <c r="G6" s="8"/>
      <c r="H6" s="8"/>
      <c r="I6" s="10">
        <v>3000</v>
      </c>
    </row>
    <row r="7" spans="1:10" ht="18.75" x14ac:dyDescent="0.3">
      <c r="A7" s="12"/>
      <c r="B7" s="10"/>
      <c r="C7" s="15"/>
    </row>
    <row r="8" spans="1:10" ht="18.75" x14ac:dyDescent="0.3">
      <c r="A8" s="12"/>
      <c r="B8" s="10"/>
      <c r="C8" s="16"/>
      <c r="D8" s="16">
        <f>SUM(D7:D7)</f>
        <v>0</v>
      </c>
      <c r="E8" s="16">
        <f>SUM(E7:E7)</f>
        <v>0</v>
      </c>
      <c r="F8" s="27">
        <f>SUM(F7:F7)</f>
        <v>0</v>
      </c>
      <c r="G8" s="27">
        <f>SUM(G7:G7)</f>
        <v>0</v>
      </c>
      <c r="H8" s="44"/>
      <c r="I8" s="27">
        <f>SUM(I6:I7)</f>
        <v>3000</v>
      </c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I&amp;E</vt:lpstr>
      <vt:lpstr>Staff</vt:lpstr>
      <vt:lpstr>Admin </vt:lpstr>
      <vt:lpstr>Open Spaces</vt:lpstr>
      <vt:lpstr>Projects</vt:lpstr>
      <vt:lpstr>Grants</vt:lpstr>
      <vt:lpstr>'Admin '!Print_Area</vt:lpstr>
      <vt:lpstr>Grants!Print_Area</vt:lpstr>
      <vt:lpstr>'I&amp;E'!Print_Area</vt:lpstr>
      <vt:lpstr>'Open Spaces'!Print_Area</vt:lpstr>
      <vt:lpstr>Projects!Print_Area</vt:lpstr>
      <vt:lpstr>Staff!Print_Area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anon.</cp:lastModifiedBy>
  <cp:lastPrinted>2024-01-15T15:03:49Z</cp:lastPrinted>
  <dcterms:created xsi:type="dcterms:W3CDTF">2018-10-30T07:05:30Z</dcterms:created>
  <dcterms:modified xsi:type="dcterms:W3CDTF">2024-03-13T16:24:22Z</dcterms:modified>
</cp:coreProperties>
</file>