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microshadeapplications.co.uk\HuttonPC$\UserFolders\HuttonPC.Clerk\Documents\Budget\"/>
    </mc:Choice>
  </mc:AlternateContent>
  <xr:revisionPtr revIDLastSave="0" documentId="8_{4E5E1236-F515-4210-B44B-2714D90FCB05}" xr6:coauthVersionLast="36" xr6:coauthVersionMax="36" xr10:uidLastSave="{00000000-0000-0000-0000-000000000000}"/>
  <bookViews>
    <workbookView xWindow="-105" yWindow="270" windowWidth="23250" windowHeight="12570" xr2:uid="{00000000-000D-0000-FFFF-FFFF00000000}"/>
  </bookViews>
  <sheets>
    <sheet name="I&amp;E" sheetId="1" r:id="rId1"/>
    <sheet name="Staff" sheetId="14" r:id="rId2"/>
    <sheet name="Admin " sheetId="9" r:id="rId3"/>
    <sheet name="Open Spaces" sheetId="6" r:id="rId4"/>
    <sheet name="Projects" sheetId="11" r:id="rId5"/>
    <sheet name="Ground Works" sheetId="16" r:id="rId6"/>
    <sheet name="Scout Hut " sheetId="18" r:id="rId7"/>
    <sheet name="Grants" sheetId="10" r:id="rId8"/>
  </sheets>
  <definedNames>
    <definedName name="_xlnm.Print_Area" localSheetId="2">'Admin '!$A$1:$G$29</definedName>
    <definedName name="_xlnm.Print_Area" localSheetId="7">Grants!$A$1:$J$13</definedName>
    <definedName name="_xlnm.Print_Area" localSheetId="5">'Ground Works'!$A$1:$H$11</definedName>
    <definedName name="_xlnm.Print_Area" localSheetId="0">'I&amp;E'!$A$1:$G$39</definedName>
    <definedName name="_xlnm.Print_Area" localSheetId="3">'Open Spaces'!$A$1:$G$28</definedName>
    <definedName name="_xlnm.Print_Area" localSheetId="4">Projects!$A$1:$G$16</definedName>
    <definedName name="_xlnm.Print_Area" localSheetId="1">Staff!$A$1:$G$17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13" i="18"/>
  <c r="G14" i="11"/>
  <c r="E15" i="14"/>
  <c r="D15" i="14"/>
  <c r="C15" i="14"/>
  <c r="G15" i="14"/>
  <c r="D9" i="16" l="1"/>
  <c r="G9" i="16"/>
  <c r="D13" i="18"/>
  <c r="E8" i="18"/>
  <c r="E13" i="18" s="1"/>
  <c r="F7" i="18"/>
  <c r="F6" i="18"/>
  <c r="H8" i="10"/>
  <c r="E14" i="11"/>
  <c r="F8" i="18" l="1"/>
  <c r="F13" i="18" s="1"/>
  <c r="G34" i="1"/>
  <c r="C28" i="9"/>
  <c r="G28" i="9"/>
  <c r="F27" i="9"/>
  <c r="E28" i="9"/>
  <c r="D28" i="9"/>
  <c r="G36" i="1" l="1"/>
  <c r="F29" i="1"/>
  <c r="G27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E27" i="6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7" i="1"/>
  <c r="F7" i="14"/>
  <c r="F27" i="6" l="1"/>
  <c r="F28" i="9"/>
  <c r="C34" i="1" l="1"/>
  <c r="D34" i="1"/>
  <c r="E34" i="1"/>
  <c r="F32" i="1"/>
  <c r="E8" i="16"/>
  <c r="F7" i="16"/>
  <c r="F6" i="16"/>
  <c r="F8" i="16" l="1"/>
  <c r="F9" i="16" s="1"/>
  <c r="E9" i="16"/>
  <c r="F11" i="14" l="1"/>
  <c r="F8" i="14"/>
  <c r="F9" i="14"/>
  <c r="F10" i="14"/>
  <c r="F30" i="1" l="1"/>
  <c r="F34" i="1" s="1"/>
  <c r="F7" i="11"/>
  <c r="F8" i="11"/>
  <c r="F9" i="11"/>
  <c r="F10" i="11"/>
  <c r="D14" i="11"/>
  <c r="F14" i="11" l="1"/>
  <c r="D27" i="6"/>
  <c r="F13" i="14" l="1"/>
  <c r="F12" i="14"/>
  <c r="F15" i="14" s="1"/>
  <c r="D24" i="1"/>
  <c r="D36" i="1" s="1"/>
  <c r="E24" i="1"/>
  <c r="E36" i="1" s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24" i="1" l="1"/>
  <c r="F36" i="1" s="1"/>
  <c r="C24" i="1"/>
  <c r="C36" i="1" s="1"/>
  <c r="E8" i="10" l="1"/>
  <c r="C14" i="11"/>
  <c r="C27" i="6" l="1"/>
  <c r="A1048570" i="1" l="1"/>
  <c r="C8" i="10" l="1"/>
</calcChain>
</file>

<file path=xl/sharedStrings.xml><?xml version="1.0" encoding="utf-8"?>
<sst xmlns="http://schemas.openxmlformats.org/spreadsheetml/2006/main" count="214" uniqueCount="128">
  <si>
    <t>INCOME</t>
  </si>
  <si>
    <t>Budget</t>
  </si>
  <si>
    <t>Actual</t>
  </si>
  <si>
    <t>HEADING</t>
  </si>
  <si>
    <t>Precept</t>
  </si>
  <si>
    <t>Insurance</t>
  </si>
  <si>
    <t>Subscriptions</t>
  </si>
  <si>
    <t>Audit Fees</t>
  </si>
  <si>
    <t>Stationery</t>
  </si>
  <si>
    <t>Code</t>
  </si>
  <si>
    <t>Locum Clerk</t>
  </si>
  <si>
    <t>Difference</t>
  </si>
  <si>
    <t>Balance B/Fwd</t>
  </si>
  <si>
    <t>CIL</t>
  </si>
  <si>
    <t>Travel</t>
  </si>
  <si>
    <t>ADMINISTRATION</t>
  </si>
  <si>
    <t>OPEN SPACES</t>
  </si>
  <si>
    <t>GRANTS</t>
  </si>
  <si>
    <t>2023-24</t>
  </si>
  <si>
    <t>Election Costs</t>
  </si>
  <si>
    <t>2024-25</t>
  </si>
  <si>
    <t>Orderly Wages</t>
  </si>
  <si>
    <t>Handyperson Wages</t>
  </si>
  <si>
    <t>STAFF</t>
  </si>
  <si>
    <t>Clerk Salary</t>
  </si>
  <si>
    <t>Grass Cutting</t>
  </si>
  <si>
    <t>Hedge Cutting</t>
  </si>
  <si>
    <t>General Maintenance</t>
  </si>
  <si>
    <t>Village Hall Hire</t>
  </si>
  <si>
    <t>Hutton in Bloom</t>
  </si>
  <si>
    <t>PROJECTS</t>
  </si>
  <si>
    <t>Allotment Rents</t>
  </si>
  <si>
    <t>Scout Hut Rentals</t>
  </si>
  <si>
    <t>Hutton News Advertising</t>
  </si>
  <si>
    <t>Bank Interest</t>
  </si>
  <si>
    <t>Lottery Funding</t>
  </si>
  <si>
    <t>Oct/Mar</t>
  </si>
  <si>
    <t>Total</t>
  </si>
  <si>
    <t>Hutton Parish Festival Week</t>
  </si>
  <si>
    <t>Scout &amp; Guide Users</t>
  </si>
  <si>
    <t>VAT</t>
  </si>
  <si>
    <t>Other Rents</t>
  </si>
  <si>
    <t>Orderly Grant</t>
  </si>
  <si>
    <t>Sundry Income</t>
  </si>
  <si>
    <t xml:space="preserve">Hutton in Bloom </t>
  </si>
  <si>
    <t>Deposits</t>
  </si>
  <si>
    <t>Dog Bins</t>
  </si>
  <si>
    <t>Expenses</t>
  </si>
  <si>
    <t>PWLB</t>
  </si>
  <si>
    <t>Web Site Hosting</t>
  </si>
  <si>
    <t>Conference &amp; Training</t>
  </si>
  <si>
    <t>Home Working</t>
  </si>
  <si>
    <t>Bank Charges</t>
  </si>
  <si>
    <t>Payroll Services</t>
  </si>
  <si>
    <t>IT Services</t>
  </si>
  <si>
    <t>Mileage</t>
  </si>
  <si>
    <t>Battery Charges</t>
  </si>
  <si>
    <t>HandyMan's Materials</t>
  </si>
  <si>
    <t>Water - Allotments</t>
  </si>
  <si>
    <t>Inspections &amp; Maintenance</t>
  </si>
  <si>
    <t>Street Lighting</t>
  </si>
  <si>
    <t>Drainage Rates</t>
  </si>
  <si>
    <t>Reserve</t>
  </si>
  <si>
    <t>Administration</t>
  </si>
  <si>
    <t>Staff</t>
  </si>
  <si>
    <t>Open Spaces</t>
  </si>
  <si>
    <t>Projects</t>
  </si>
  <si>
    <t>Scout Hut</t>
  </si>
  <si>
    <t>Hutton  Football club</t>
  </si>
  <si>
    <t>Chairmans Allowance</t>
  </si>
  <si>
    <t>Car Park Rent - St Marys</t>
  </si>
  <si>
    <t>Telephone &amp; Broadband</t>
  </si>
  <si>
    <t>Scout Hut Improvements</t>
  </si>
  <si>
    <t>Allotment Rent</t>
  </si>
  <si>
    <t>Village Hall</t>
  </si>
  <si>
    <t>Grants</t>
  </si>
  <si>
    <t>Apr/Sep</t>
  </si>
  <si>
    <t>To Spend</t>
  </si>
  <si>
    <t>Tota;</t>
  </si>
  <si>
    <t>2024-2025</t>
  </si>
  <si>
    <t>Hoticultural Society</t>
  </si>
  <si>
    <t>Council Land Agreements</t>
  </si>
  <si>
    <t>Memorial Bench</t>
  </si>
  <si>
    <t>To Sped</t>
  </si>
  <si>
    <t>Apr-Sep</t>
  </si>
  <si>
    <t>Oct-Mar</t>
  </si>
  <si>
    <t>Tree Work</t>
  </si>
  <si>
    <t>Black Bags</t>
  </si>
  <si>
    <t>Allotments Water</t>
  </si>
  <si>
    <t>Waste Collection</t>
  </si>
  <si>
    <t>PAT Testing</t>
  </si>
  <si>
    <t>Actial</t>
  </si>
  <si>
    <t>Allotment Repairs</t>
  </si>
  <si>
    <t>Churchyard  Maintenance</t>
  </si>
  <si>
    <t xml:space="preserve">                                                                                                        </t>
  </si>
  <si>
    <t>2025-2026</t>
  </si>
  <si>
    <t>2025-26</t>
  </si>
  <si>
    <t>Apr/Oct</t>
  </si>
  <si>
    <t>Nov/Mar</t>
  </si>
  <si>
    <t>Apr-Oct</t>
  </si>
  <si>
    <t>Nov-Mar</t>
  </si>
  <si>
    <t>Tp Spend</t>
  </si>
  <si>
    <t>cout ut</t>
  </si>
  <si>
    <t>Ground Works</t>
  </si>
  <si>
    <r>
      <t xml:space="preserve">                                              </t>
    </r>
    <r>
      <rPr>
        <sz val="18"/>
        <color theme="1"/>
        <rFont val="Calibri"/>
        <family val="2"/>
        <scheme val="minor"/>
      </rPr>
      <t>HUTTON PARISH COUNCIL - PRE- BUDGET 2025-26</t>
    </r>
  </si>
  <si>
    <t>Electric</t>
  </si>
  <si>
    <t>Maintenance</t>
  </si>
  <si>
    <t>Gas</t>
  </si>
  <si>
    <t>Water</t>
  </si>
  <si>
    <t>Fire Alarm</t>
  </si>
  <si>
    <t>Cleaning</t>
  </si>
  <si>
    <t>Orderly Expenses</t>
  </si>
  <si>
    <t>NI</t>
  </si>
  <si>
    <t xml:space="preserve">  </t>
  </si>
  <si>
    <t>Postage</t>
  </si>
  <si>
    <t>Legal Service</t>
  </si>
  <si>
    <t>Poppy Wreath</t>
  </si>
  <si>
    <t>Clerk Salary Increase</t>
  </si>
  <si>
    <t>Hutton Parish News</t>
  </si>
  <si>
    <t>Church Green Bin</t>
  </si>
  <si>
    <t>Traffic Calming - Speed Indicators &amp; Speed Stckers</t>
  </si>
  <si>
    <t>Commercial Waste</t>
  </si>
  <si>
    <t>Security Barriers for Open Spaces</t>
  </si>
  <si>
    <t>Parish Celebratory Events</t>
  </si>
  <si>
    <r>
      <t xml:space="preserve">                                                        </t>
    </r>
    <r>
      <rPr>
        <sz val="18"/>
        <color theme="1"/>
        <rFont val="Calibri"/>
        <family val="2"/>
        <scheme val="minor"/>
      </rPr>
      <t xml:space="preserve"> HUTTON PARISH COUNCIL - PRE- BUDGET 2025-26</t>
    </r>
  </si>
  <si>
    <t>HUTTON PARISH COUNCIL - PRE- BUDGET 2025-26</t>
  </si>
  <si>
    <t>Small Marquee for PC Events</t>
  </si>
  <si>
    <t>New Lockable Waterproof PC Notice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</si>
</sst>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/>
    <xf numFmtId="3" fontId="2" fillId="0" borderId="0" xfId="0" applyNumberFormat="1" applyFont="1"/>
    <xf numFmtId="0" fontId="0" fillId="2" borderId="0" xfId="0" applyFill="1"/>
    <xf numFmtId="3" fontId="2" fillId="0" borderId="0" xfId="0" applyNumberFormat="1" applyFont="1" applyAlignment="1">
      <alignment horizontal="center" vertical="center"/>
    </xf>
    <xf numFmtId="0" fontId="5" fillId="0" borderId="0" xfId="0" applyFont="1"/>
    <xf numFmtId="4" fontId="2" fillId="0" borderId="0" xfId="0" applyNumberFormat="1" applyFont="1"/>
    <xf numFmtId="2" fontId="0" fillId="0" borderId="0" xfId="0" applyNumberFormat="1"/>
    <xf numFmtId="2" fontId="2" fillId="0" borderId="0" xfId="0" applyNumberFormat="1" applyFont="1"/>
    <xf numFmtId="1" fontId="0" fillId="0" borderId="0" xfId="0" applyNumberFormat="1"/>
    <xf numFmtId="1" fontId="4" fillId="0" borderId="0" xfId="0" applyNumberFormat="1" applyFont="1" applyAlignment="1">
      <alignment horizontal="right"/>
    </xf>
    <xf numFmtId="1" fontId="3" fillId="0" borderId="0" xfId="0" applyNumberFormat="1" applyFont="1"/>
    <xf numFmtId="1" fontId="0" fillId="2" borderId="0" xfId="0" applyNumberFormat="1" applyFill="1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3" fillId="2" borderId="0" xfId="0" applyFont="1" applyFill="1"/>
    <xf numFmtId="1" fontId="0" fillId="2" borderId="0" xfId="0" applyNumberFormat="1" applyFill="1" applyAlignment="1">
      <alignment horizontal="right"/>
    </xf>
    <xf numFmtId="0" fontId="8" fillId="0" borderId="0" xfId="0" applyFont="1"/>
    <xf numFmtId="0" fontId="4" fillId="0" borderId="0" xfId="0" applyFont="1"/>
    <xf numFmtId="3" fontId="4" fillId="0" borderId="0" xfId="0" applyNumberFormat="1" applyFont="1"/>
    <xf numFmtId="2" fontId="0" fillId="2" borderId="0" xfId="0" applyNumberFormat="1" applyFill="1"/>
    <xf numFmtId="2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2" fillId="2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2" borderId="0" xfId="0" applyFont="1" applyFill="1"/>
    <xf numFmtId="0" fontId="7" fillId="0" borderId="0" xfId="0" applyFont="1" applyAlignment="1">
      <alignment horizontal="center" vertical="center"/>
    </xf>
    <xf numFmtId="0" fontId="0" fillId="4" borderId="0" xfId="0" applyFill="1"/>
    <xf numFmtId="1" fontId="2" fillId="4" borderId="0" xfId="0" applyNumberFormat="1" applyFont="1" applyFill="1"/>
    <xf numFmtId="0" fontId="2" fillId="4" borderId="0" xfId="0" applyFont="1" applyFill="1"/>
    <xf numFmtId="164" fontId="2" fillId="4" borderId="0" xfId="0" applyNumberFormat="1" applyFont="1" applyFill="1"/>
    <xf numFmtId="2" fontId="3" fillId="0" borderId="0" xfId="0" applyNumberFormat="1" applyFont="1"/>
    <xf numFmtId="1" fontId="4" fillId="0" borderId="0" xfId="0" applyNumberFormat="1" applyFont="1"/>
    <xf numFmtId="1" fontId="9" fillId="0" borderId="0" xfId="0" applyNumberFormat="1" applyFont="1"/>
    <xf numFmtId="1" fontId="9" fillId="4" borderId="0" xfId="0" applyNumberFormat="1" applyFont="1" applyFill="1"/>
    <xf numFmtId="1" fontId="1" fillId="0" borderId="0" xfId="0" applyNumberFormat="1" applyFont="1"/>
    <xf numFmtId="1" fontId="4" fillId="0" borderId="0" xfId="0" applyNumberFormat="1" applyFont="1" applyAlignment="1">
      <alignment horizontal="center"/>
    </xf>
    <xf numFmtId="1" fontId="2" fillId="3" borderId="0" xfId="0" applyNumberFormat="1" applyFont="1" applyFill="1"/>
    <xf numFmtId="1" fontId="2" fillId="0" borderId="1" xfId="0" applyNumberFormat="1" applyFont="1" applyBorder="1"/>
    <xf numFmtId="1" fontId="2" fillId="4" borderId="2" xfId="0" applyNumberFormat="1" applyFont="1" applyFill="1" applyBorder="1"/>
    <xf numFmtId="1" fontId="2" fillId="2" borderId="0" xfId="0" applyNumberFormat="1" applyFont="1" applyFill="1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wrapText="1"/>
    </xf>
    <xf numFmtId="1" fontId="2" fillId="4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 vertical="center"/>
    </xf>
    <xf numFmtId="1" fontId="0" fillId="4" borderId="0" xfId="0" applyNumberFormat="1" applyFill="1"/>
    <xf numFmtId="1" fontId="3" fillId="0" borderId="0" xfId="0" applyNumberFormat="1" applyFont="1" applyAlignment="1">
      <alignment horizontal="center"/>
    </xf>
    <xf numFmtId="1" fontId="2" fillId="4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 vertical="center"/>
    </xf>
    <xf numFmtId="1" fontId="2" fillId="4" borderId="0" xfId="0" applyNumberFormat="1" applyFont="1" applyFill="1" applyAlignment="1">
      <alignment horizontal="right" vertical="center"/>
    </xf>
    <xf numFmtId="1" fontId="4" fillId="0" borderId="0" xfId="0" applyNumberFormat="1" applyFont="1" applyAlignment="1">
      <alignment horizontal="center" vertical="center" wrapText="1"/>
    </xf>
    <xf numFmtId="1" fontId="2" fillId="0" borderId="0" xfId="0" applyNumberFormat="1" applyFont="1" applyFill="1"/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48570"/>
  <sheetViews>
    <sheetView tabSelected="1" view="pageBreakPreview" topLeftCell="A6" zoomScale="80" zoomScaleNormal="100" zoomScaleSheetLayoutView="80" workbookViewId="0">
      <selection activeCell="G7" sqref="G7:G23"/>
    </sheetView>
  </sheetViews>
  <sheetFormatPr defaultColWidth="8.85546875" defaultRowHeight="18.75" x14ac:dyDescent="0.25"/>
  <cols>
    <col min="1" max="1" width="13.7109375" style="33" customWidth="1"/>
    <col min="2" max="2" width="42.7109375" customWidth="1"/>
    <col min="3" max="3" width="13" customWidth="1"/>
    <col min="4" max="4" width="14" customWidth="1"/>
    <col min="5" max="5" width="13.140625" customWidth="1"/>
    <col min="6" max="6" width="13.85546875" style="15" customWidth="1"/>
    <col min="7" max="7" width="12.85546875" style="17" customWidth="1"/>
  </cols>
  <sheetData>
    <row r="1" spans="1:7" ht="23.25" x14ac:dyDescent="0.35">
      <c r="A1" s="33" t="s">
        <v>102</v>
      </c>
      <c r="B1" s="11" t="s">
        <v>124</v>
      </c>
      <c r="C1" s="11"/>
      <c r="D1" s="11"/>
      <c r="E1" s="11"/>
      <c r="F1" s="31"/>
      <c r="G1" s="20"/>
    </row>
    <row r="2" spans="1:7" ht="24.95" customHeight="1" x14ac:dyDescent="0.25">
      <c r="A2" s="21" t="s">
        <v>9</v>
      </c>
      <c r="B2" s="4" t="s">
        <v>3</v>
      </c>
      <c r="C2" s="4" t="s">
        <v>1</v>
      </c>
      <c r="D2" s="4" t="s">
        <v>2</v>
      </c>
      <c r="E2" s="4" t="s">
        <v>77</v>
      </c>
      <c r="F2" s="32" t="s">
        <v>78</v>
      </c>
      <c r="G2" s="21" t="s">
        <v>1</v>
      </c>
    </row>
    <row r="3" spans="1:7" ht="24.95" customHeight="1" x14ac:dyDescent="0.3">
      <c r="A3" s="21"/>
      <c r="B3" s="7"/>
      <c r="C3" s="4" t="s">
        <v>20</v>
      </c>
      <c r="D3" s="4" t="s">
        <v>97</v>
      </c>
      <c r="E3" s="4" t="s">
        <v>98</v>
      </c>
      <c r="F3" s="32" t="s">
        <v>79</v>
      </c>
      <c r="G3" s="21" t="s">
        <v>95</v>
      </c>
    </row>
    <row r="4" spans="1:7" ht="24.95" customHeight="1" x14ac:dyDescent="0.3">
      <c r="A4" s="21"/>
      <c r="B4" s="7" t="s">
        <v>0</v>
      </c>
      <c r="C4" s="14"/>
      <c r="D4" s="14"/>
      <c r="E4" s="14"/>
      <c r="F4" s="16"/>
      <c r="G4" s="9"/>
    </row>
    <row r="5" spans="1:7" ht="24.95" customHeight="1" x14ac:dyDescent="0.3">
      <c r="A5" s="21"/>
      <c r="B5" s="7"/>
      <c r="C5" s="10"/>
      <c r="D5" s="14"/>
      <c r="E5" s="14"/>
      <c r="F5" s="16"/>
      <c r="G5" s="9"/>
    </row>
    <row r="6" spans="1:7" ht="24.95" customHeight="1" x14ac:dyDescent="0.3">
      <c r="A6" s="21"/>
      <c r="B6" s="7" t="s">
        <v>12</v>
      </c>
      <c r="C6" s="10"/>
      <c r="D6" s="14"/>
      <c r="E6" s="14"/>
      <c r="F6" s="16"/>
      <c r="G6" s="9"/>
    </row>
    <row r="7" spans="1:7" ht="24.95" customHeight="1" x14ac:dyDescent="0.3">
      <c r="A7" s="21">
        <v>1</v>
      </c>
      <c r="B7" s="7" t="s">
        <v>4</v>
      </c>
      <c r="C7" s="47">
        <v>154013</v>
      </c>
      <c r="D7" s="9">
        <v>154013</v>
      </c>
      <c r="E7" s="9">
        <v>0</v>
      </c>
      <c r="F7" s="9">
        <f t="shared" ref="F7:F19" si="0">SUM(D7:E7)</f>
        <v>154013</v>
      </c>
      <c r="G7" s="9">
        <v>167516</v>
      </c>
    </row>
    <row r="8" spans="1:7" ht="24.95" customHeight="1" x14ac:dyDescent="0.3">
      <c r="A8" s="21">
        <v>2</v>
      </c>
      <c r="B8" s="7" t="s">
        <v>32</v>
      </c>
      <c r="C8" s="43">
        <v>500</v>
      </c>
      <c r="D8" s="9">
        <v>292</v>
      </c>
      <c r="E8" s="9">
        <v>100</v>
      </c>
      <c r="F8" s="9">
        <f t="shared" si="0"/>
        <v>392</v>
      </c>
      <c r="G8" s="9">
        <v>500</v>
      </c>
    </row>
    <row r="9" spans="1:7" ht="24.95" customHeight="1" x14ac:dyDescent="0.3">
      <c r="A9" s="21">
        <v>3</v>
      </c>
      <c r="B9" s="7" t="s">
        <v>31</v>
      </c>
      <c r="C9" s="43">
        <v>1800</v>
      </c>
      <c r="D9" s="9">
        <v>30</v>
      </c>
      <c r="E9" s="9">
        <v>1800</v>
      </c>
      <c r="F9" s="9">
        <f t="shared" si="0"/>
        <v>1830</v>
      </c>
      <c r="G9" s="9">
        <v>1800</v>
      </c>
    </row>
    <row r="10" spans="1:7" ht="24" customHeight="1" x14ac:dyDescent="0.3">
      <c r="A10" s="21">
        <v>4</v>
      </c>
      <c r="B10" s="7" t="s">
        <v>38</v>
      </c>
      <c r="C10" s="18">
        <v>3200</v>
      </c>
      <c r="D10" s="9">
        <v>0</v>
      </c>
      <c r="E10" s="9">
        <v>0</v>
      </c>
      <c r="F10" s="9">
        <f t="shared" si="0"/>
        <v>0</v>
      </c>
      <c r="G10" s="9">
        <v>0</v>
      </c>
    </row>
    <row r="11" spans="1:7" ht="24" customHeight="1" x14ac:dyDescent="0.3">
      <c r="A11" s="21">
        <v>5</v>
      </c>
      <c r="B11" s="7" t="s">
        <v>39</v>
      </c>
      <c r="C11" s="43">
        <v>1100</v>
      </c>
      <c r="D11" s="9">
        <v>50</v>
      </c>
      <c r="E11" s="9">
        <v>300</v>
      </c>
      <c r="F11" s="9">
        <f t="shared" si="0"/>
        <v>350</v>
      </c>
      <c r="G11" s="9">
        <v>1200</v>
      </c>
    </row>
    <row r="12" spans="1:7" ht="24" customHeight="1" x14ac:dyDescent="0.3">
      <c r="A12" s="21">
        <v>6</v>
      </c>
      <c r="B12" s="7" t="s">
        <v>40</v>
      </c>
      <c r="C12" s="43">
        <v>0</v>
      </c>
      <c r="D12" s="9">
        <v>1109.77</v>
      </c>
      <c r="E12" s="9">
        <v>0</v>
      </c>
      <c r="F12" s="9">
        <f t="shared" si="0"/>
        <v>1109.77</v>
      </c>
      <c r="G12" s="9">
        <v>0</v>
      </c>
    </row>
    <row r="13" spans="1:7" ht="24" customHeight="1" x14ac:dyDescent="0.3">
      <c r="A13" s="21">
        <v>20</v>
      </c>
      <c r="B13" s="7" t="s">
        <v>13</v>
      </c>
      <c r="C13" s="43">
        <v>0</v>
      </c>
      <c r="D13" s="9">
        <v>0</v>
      </c>
      <c r="E13" s="9">
        <v>0</v>
      </c>
      <c r="F13" s="9">
        <f t="shared" si="0"/>
        <v>0</v>
      </c>
      <c r="G13" s="9">
        <v>0</v>
      </c>
    </row>
    <row r="14" spans="1:7" ht="24" customHeight="1" x14ac:dyDescent="0.3">
      <c r="A14" s="21">
        <v>21</v>
      </c>
      <c r="B14" s="7" t="s">
        <v>33</v>
      </c>
      <c r="C14" s="43">
        <v>600</v>
      </c>
      <c r="D14" s="9">
        <v>845</v>
      </c>
      <c r="E14" s="9">
        <v>250</v>
      </c>
      <c r="F14" s="9">
        <f t="shared" si="0"/>
        <v>1095</v>
      </c>
      <c r="G14" s="9">
        <v>1200</v>
      </c>
    </row>
    <row r="15" spans="1:7" ht="24" customHeight="1" x14ac:dyDescent="0.3">
      <c r="A15" s="21">
        <v>33</v>
      </c>
      <c r="B15" s="7" t="s">
        <v>34</v>
      </c>
      <c r="C15" s="43">
        <v>475</v>
      </c>
      <c r="D15" s="9">
        <v>1570.75</v>
      </c>
      <c r="E15" s="9">
        <v>250</v>
      </c>
      <c r="F15" s="9">
        <f t="shared" si="0"/>
        <v>1820.75</v>
      </c>
      <c r="G15" s="9">
        <v>2200</v>
      </c>
    </row>
    <row r="16" spans="1:7" ht="24" customHeight="1" x14ac:dyDescent="0.3">
      <c r="A16" s="21">
        <v>40</v>
      </c>
      <c r="B16" s="7" t="s">
        <v>35</v>
      </c>
      <c r="C16" s="43">
        <v>0</v>
      </c>
      <c r="D16" s="9">
        <v>0</v>
      </c>
      <c r="E16" s="9">
        <v>0</v>
      </c>
      <c r="F16" s="9">
        <f t="shared" si="0"/>
        <v>0</v>
      </c>
      <c r="G16" s="9">
        <v>0</v>
      </c>
    </row>
    <row r="17" spans="1:7" ht="24" customHeight="1" x14ac:dyDescent="0.3">
      <c r="A17" s="21">
        <v>60</v>
      </c>
      <c r="B17" s="7" t="s">
        <v>41</v>
      </c>
      <c r="C17" s="43">
        <v>520</v>
      </c>
      <c r="D17" s="9">
        <v>0</v>
      </c>
      <c r="E17" s="9">
        <v>0</v>
      </c>
      <c r="F17" s="9">
        <f t="shared" si="0"/>
        <v>0</v>
      </c>
      <c r="G17" s="9">
        <v>520</v>
      </c>
    </row>
    <row r="18" spans="1:7" ht="24" customHeight="1" x14ac:dyDescent="0.3">
      <c r="A18" s="21">
        <v>61</v>
      </c>
      <c r="B18" s="7" t="s">
        <v>80</v>
      </c>
      <c r="C18" s="43">
        <v>886</v>
      </c>
      <c r="D18" s="9">
        <v>0</v>
      </c>
      <c r="E18" s="9">
        <v>0</v>
      </c>
      <c r="F18" s="9">
        <f t="shared" si="0"/>
        <v>0</v>
      </c>
      <c r="G18" s="9">
        <v>0</v>
      </c>
    </row>
    <row r="19" spans="1:7" ht="24" customHeight="1" x14ac:dyDescent="0.3">
      <c r="A19" s="21">
        <v>72</v>
      </c>
      <c r="B19" s="7" t="s">
        <v>42</v>
      </c>
      <c r="C19" s="43">
        <v>443</v>
      </c>
      <c r="D19" s="9">
        <v>0</v>
      </c>
      <c r="E19" s="9">
        <v>0</v>
      </c>
      <c r="F19" s="9">
        <f t="shared" si="0"/>
        <v>0</v>
      </c>
      <c r="G19" s="9">
        <v>0</v>
      </c>
    </row>
    <row r="20" spans="1:7" ht="24" customHeight="1" x14ac:dyDescent="0.3">
      <c r="A20" s="21">
        <v>73</v>
      </c>
      <c r="B20" s="7" t="s">
        <v>43</v>
      </c>
      <c r="C20" s="43">
        <v>0</v>
      </c>
      <c r="D20" s="9">
        <v>0</v>
      </c>
      <c r="E20" s="9">
        <v>0</v>
      </c>
      <c r="F20" s="9">
        <v>0</v>
      </c>
      <c r="G20" s="9">
        <v>0</v>
      </c>
    </row>
    <row r="21" spans="1:7" ht="24" customHeight="1" x14ac:dyDescent="0.3">
      <c r="A21" s="21">
        <v>77</v>
      </c>
      <c r="B21" s="7" t="s">
        <v>44</v>
      </c>
      <c r="C21" s="43">
        <v>0</v>
      </c>
      <c r="D21" s="9"/>
      <c r="E21" s="9">
        <v>0</v>
      </c>
      <c r="F21" s="9">
        <f>SUM(D21:E21)</f>
        <v>0</v>
      </c>
      <c r="G21" s="9">
        <v>0</v>
      </c>
    </row>
    <row r="22" spans="1:7" ht="24" customHeight="1" x14ac:dyDescent="0.3">
      <c r="A22" s="21">
        <v>106</v>
      </c>
      <c r="B22" s="7" t="s">
        <v>81</v>
      </c>
      <c r="C22" s="43">
        <v>0</v>
      </c>
      <c r="D22" s="9">
        <v>510</v>
      </c>
      <c r="E22" s="9">
        <v>0</v>
      </c>
      <c r="F22" s="9">
        <f>SUM(D22:E22)</f>
        <v>510</v>
      </c>
      <c r="G22" s="9">
        <v>510</v>
      </c>
    </row>
    <row r="23" spans="1:7" ht="24" customHeight="1" x14ac:dyDescent="0.3">
      <c r="A23" s="21">
        <v>112</v>
      </c>
      <c r="B23" s="7" t="s">
        <v>82</v>
      </c>
      <c r="C23" s="43">
        <v>0</v>
      </c>
      <c r="D23" s="9">
        <v>461.78</v>
      </c>
      <c r="E23" s="9">
        <v>0</v>
      </c>
      <c r="F23" s="9">
        <f>SUM(D23:E23)</f>
        <v>461.78</v>
      </c>
      <c r="G23" s="9">
        <v>0</v>
      </c>
    </row>
    <row r="24" spans="1:7" ht="24.95" customHeight="1" x14ac:dyDescent="0.3">
      <c r="A24" s="21"/>
      <c r="B24" s="7"/>
      <c r="C24" s="48">
        <f t="shared" ref="C24" si="1">SUM(C7:C23)</f>
        <v>163537</v>
      </c>
      <c r="D24" s="48">
        <f>SUM(D7:D23)</f>
        <v>158882.29999999999</v>
      </c>
      <c r="E24" s="48">
        <f>SUM(E7:E23)</f>
        <v>2700</v>
      </c>
      <c r="F24" s="48">
        <f>SUM(F7:F23)</f>
        <v>161582.29999999999</v>
      </c>
      <c r="G24" s="48">
        <f>SUM(G7:G23)</f>
        <v>175446</v>
      </c>
    </row>
    <row r="25" spans="1:7" ht="24.95" customHeight="1" x14ac:dyDescent="0.3">
      <c r="A25" s="21"/>
      <c r="B25" s="7" t="s">
        <v>47</v>
      </c>
      <c r="C25" s="9"/>
      <c r="D25" s="9"/>
      <c r="E25" s="9"/>
      <c r="F25" s="9"/>
      <c r="G25" s="9"/>
    </row>
    <row r="26" spans="1:7" ht="24.95" customHeight="1" x14ac:dyDescent="0.3">
      <c r="A26" s="21"/>
      <c r="B26" s="7"/>
      <c r="C26" s="9"/>
      <c r="D26" s="9"/>
      <c r="E26" s="9"/>
      <c r="F26" s="9"/>
      <c r="G26" s="9"/>
    </row>
    <row r="27" spans="1:7" ht="24.95" customHeight="1" x14ac:dyDescent="0.3">
      <c r="A27" s="21"/>
      <c r="B27" s="7" t="s">
        <v>64</v>
      </c>
      <c r="C27" s="9">
        <v>62624</v>
      </c>
      <c r="D27" s="9">
        <v>31550</v>
      </c>
      <c r="E27" s="9">
        <v>128416</v>
      </c>
      <c r="F27" s="9">
        <f>SUM(D27:E27)</f>
        <v>159966</v>
      </c>
      <c r="G27" s="63">
        <v>64528</v>
      </c>
    </row>
    <row r="28" spans="1:7" ht="24.95" customHeight="1" x14ac:dyDescent="0.3">
      <c r="A28" s="21"/>
      <c r="B28" s="7" t="s">
        <v>63</v>
      </c>
      <c r="C28" s="9">
        <v>20253</v>
      </c>
      <c r="D28" s="9">
        <v>14054</v>
      </c>
      <c r="E28" s="9">
        <v>8240</v>
      </c>
      <c r="F28" s="9">
        <v>22245</v>
      </c>
      <c r="G28" s="63">
        <v>18930</v>
      </c>
    </row>
    <row r="29" spans="1:7" ht="24.95" customHeight="1" x14ac:dyDescent="0.3">
      <c r="A29" s="21"/>
      <c r="B29" s="7" t="s">
        <v>65</v>
      </c>
      <c r="C29" s="9">
        <v>16396</v>
      </c>
      <c r="D29" s="9">
        <v>9761</v>
      </c>
      <c r="E29" s="9">
        <v>2920</v>
      </c>
      <c r="F29" s="9">
        <f>SUM(D29:E29)</f>
        <v>12681</v>
      </c>
      <c r="G29" s="63">
        <v>11386</v>
      </c>
    </row>
    <row r="30" spans="1:7" ht="24.95" customHeight="1" x14ac:dyDescent="0.3">
      <c r="A30" s="21"/>
      <c r="B30" s="7" t="s">
        <v>66</v>
      </c>
      <c r="C30" s="9">
        <v>52400</v>
      </c>
      <c r="D30" s="9">
        <v>34491.72</v>
      </c>
      <c r="E30" s="9">
        <v>0</v>
      </c>
      <c r="F30" s="9">
        <f>SUM(D30:E30)</f>
        <v>34491.72</v>
      </c>
      <c r="G30" s="63">
        <v>61500</v>
      </c>
    </row>
    <row r="31" spans="1:7" ht="24.95" customHeight="1" x14ac:dyDescent="0.3">
      <c r="A31" s="21"/>
      <c r="B31" s="7" t="s">
        <v>103</v>
      </c>
      <c r="C31" s="9"/>
      <c r="D31" s="9">
        <v>4418</v>
      </c>
      <c r="E31" s="9">
        <v>3230</v>
      </c>
      <c r="F31" s="9">
        <v>7649</v>
      </c>
      <c r="G31" s="63">
        <v>8522</v>
      </c>
    </row>
    <row r="32" spans="1:7" ht="24.95" customHeight="1" x14ac:dyDescent="0.3">
      <c r="A32" s="21"/>
      <c r="B32" s="7" t="s">
        <v>67</v>
      </c>
      <c r="C32" s="9">
        <v>4418</v>
      </c>
      <c r="D32" s="9">
        <v>3230</v>
      </c>
      <c r="E32" s="9">
        <v>7648</v>
      </c>
      <c r="F32" s="49">
        <f>SUM(D32:E32)</f>
        <v>10878</v>
      </c>
      <c r="G32" s="63">
        <v>6580</v>
      </c>
    </row>
    <row r="33" spans="1:7" ht="24.95" customHeight="1" x14ac:dyDescent="0.3">
      <c r="A33" s="21"/>
      <c r="B33" s="7" t="s">
        <v>75</v>
      </c>
      <c r="C33" s="9"/>
      <c r="D33" s="9">
        <v>3000</v>
      </c>
      <c r="E33" s="9"/>
      <c r="F33" s="9">
        <v>0</v>
      </c>
      <c r="G33" s="63">
        <v>4000</v>
      </c>
    </row>
    <row r="34" spans="1:7" ht="24.75" customHeight="1" x14ac:dyDescent="0.3">
      <c r="B34" s="40"/>
      <c r="C34" s="50">
        <f>SUM(C27:C33)</f>
        <v>156091</v>
      </c>
      <c r="D34" s="39">
        <f>SUM(D27:D33)</f>
        <v>100504.72</v>
      </c>
      <c r="E34" s="39">
        <f>SUM(E27:E33)</f>
        <v>150454</v>
      </c>
      <c r="F34" s="39">
        <f>SUM(F27:F33)</f>
        <v>247910.72</v>
      </c>
      <c r="G34" s="39">
        <f>SUM(G27:G33)</f>
        <v>175446</v>
      </c>
    </row>
    <row r="35" spans="1:7" x14ac:dyDescent="0.3">
      <c r="B35" s="7"/>
      <c r="C35" s="9"/>
      <c r="D35" s="49"/>
      <c r="E35" s="9"/>
      <c r="F35" s="9"/>
      <c r="G35" s="9"/>
    </row>
    <row r="36" spans="1:7" ht="24.95" customHeight="1" x14ac:dyDescent="0.3">
      <c r="B36" s="40" t="s">
        <v>11</v>
      </c>
      <c r="C36" s="50">
        <f>C24-C34</f>
        <v>7446</v>
      </c>
      <c r="D36" s="39">
        <f>D24-D34</f>
        <v>58377.579999999987</v>
      </c>
      <c r="E36" s="39">
        <f>E24-E34</f>
        <v>-147754</v>
      </c>
      <c r="F36" s="39">
        <f>F24-F34</f>
        <v>-86328.420000000013</v>
      </c>
      <c r="G36" s="39">
        <f>G24-G34</f>
        <v>0</v>
      </c>
    </row>
    <row r="37" spans="1:7" ht="24.95" customHeight="1" x14ac:dyDescent="0.3">
      <c r="A37" s="21"/>
      <c r="B37" s="7"/>
      <c r="C37" s="9"/>
      <c r="D37" s="9"/>
      <c r="E37" s="9"/>
      <c r="F37" s="9"/>
      <c r="G37" s="9"/>
    </row>
    <row r="38" spans="1:7" ht="24.95" customHeight="1" x14ac:dyDescent="0.3">
      <c r="B38" s="7"/>
    </row>
    <row r="39" spans="1:7" ht="24.95" customHeight="1" x14ac:dyDescent="0.3">
      <c r="B39" s="7"/>
    </row>
    <row r="40" spans="1:7" ht="24.95" customHeight="1" x14ac:dyDescent="0.3">
      <c r="B40" s="7"/>
    </row>
    <row r="41" spans="1:7" ht="24.95" customHeight="1" x14ac:dyDescent="0.3">
      <c r="B41" s="7"/>
    </row>
    <row r="42" spans="1:7" ht="24.95" customHeight="1" x14ac:dyDescent="0.3">
      <c r="B42" s="7"/>
    </row>
    <row r="43" spans="1:7" ht="24.95" customHeight="1" x14ac:dyDescent="0.3">
      <c r="B43" s="7"/>
    </row>
    <row r="44" spans="1:7" ht="24.95" customHeight="1" x14ac:dyDescent="0.3">
      <c r="B44" s="7"/>
    </row>
    <row r="45" spans="1:7" ht="24.95" customHeight="1" x14ac:dyDescent="0.3">
      <c r="B45" s="7"/>
    </row>
    <row r="46" spans="1:7" ht="24.95" customHeight="1" x14ac:dyDescent="0.3">
      <c r="B46" s="7"/>
    </row>
    <row r="47" spans="1:7" ht="24.95" customHeight="1" x14ac:dyDescent="0.3">
      <c r="B47" s="7"/>
    </row>
    <row r="48" spans="1:7" ht="24.95" customHeight="1" x14ac:dyDescent="0.3">
      <c r="B48" s="7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1048570" spans="1:1" x14ac:dyDescent="0.25">
      <c r="A1048570" s="33">
        <f>SUM(A7:A1048569)</f>
        <v>696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C89AC-00B5-4F40-AF11-8E03B59D170D}">
  <sheetPr>
    <pageSetUpPr fitToPage="1"/>
  </sheetPr>
  <dimension ref="A1:G17"/>
  <sheetViews>
    <sheetView workbookViewId="0">
      <selection activeCell="G15" sqref="G15"/>
    </sheetView>
  </sheetViews>
  <sheetFormatPr defaultColWidth="11.42578125" defaultRowHeight="15" x14ac:dyDescent="0.25"/>
  <cols>
    <col min="1" max="1" width="8.140625" customWidth="1"/>
    <col min="2" max="2" width="33.42578125" customWidth="1"/>
    <col min="3" max="3" width="17.140625" bestFit="1" customWidth="1"/>
    <col min="4" max="4" width="13.140625" bestFit="1" customWidth="1"/>
    <col min="5" max="5" width="13.5703125" bestFit="1" customWidth="1"/>
    <col min="6" max="6" width="13.140625" bestFit="1" customWidth="1"/>
    <col min="7" max="7" width="13.28515625" customWidth="1"/>
  </cols>
  <sheetData>
    <row r="1" spans="1:7" ht="24" customHeight="1" x14ac:dyDescent="0.35">
      <c r="A1" s="11" t="s">
        <v>104</v>
      </c>
      <c r="B1" s="11"/>
      <c r="C1" s="34"/>
      <c r="D1" s="34"/>
      <c r="E1" s="34"/>
      <c r="F1" s="36"/>
      <c r="G1" s="26"/>
    </row>
    <row r="2" spans="1:7" ht="18.75" x14ac:dyDescent="0.3">
      <c r="A2" s="4" t="s">
        <v>9</v>
      </c>
      <c r="B2" s="4" t="s">
        <v>3</v>
      </c>
      <c r="C2" s="4" t="s">
        <v>1</v>
      </c>
      <c r="D2" s="4" t="s">
        <v>2</v>
      </c>
      <c r="E2" s="4" t="s">
        <v>83</v>
      </c>
      <c r="F2" s="4" t="s">
        <v>37</v>
      </c>
      <c r="G2" s="7" t="s">
        <v>1</v>
      </c>
    </row>
    <row r="3" spans="1:7" ht="18.75" x14ac:dyDescent="0.3">
      <c r="A3" s="4"/>
      <c r="B3" s="7"/>
      <c r="C3" s="4" t="s">
        <v>20</v>
      </c>
      <c r="D3" s="4" t="s">
        <v>99</v>
      </c>
      <c r="E3" s="4" t="s">
        <v>100</v>
      </c>
      <c r="F3" s="4" t="s">
        <v>20</v>
      </c>
      <c r="G3" s="4" t="s">
        <v>96</v>
      </c>
    </row>
    <row r="4" spans="1:7" ht="18.75" x14ac:dyDescent="0.3">
      <c r="A4" s="5"/>
      <c r="B4" s="6"/>
      <c r="D4" s="7"/>
      <c r="E4" s="7"/>
      <c r="F4" s="7"/>
      <c r="G4" s="42"/>
    </row>
    <row r="5" spans="1:7" ht="24.95" customHeight="1" x14ac:dyDescent="0.35">
      <c r="A5" s="5"/>
      <c r="B5" s="13" t="s">
        <v>23</v>
      </c>
      <c r="C5" s="28"/>
      <c r="D5" s="7"/>
      <c r="E5" s="7"/>
      <c r="F5" s="7"/>
      <c r="G5" s="16"/>
    </row>
    <row r="6" spans="1:7" ht="24.95" customHeight="1" x14ac:dyDescent="0.3">
      <c r="A6" s="8"/>
      <c r="B6" s="7"/>
      <c r="C6" s="29"/>
      <c r="D6" s="7"/>
      <c r="E6" s="7"/>
      <c r="F6" s="7"/>
      <c r="G6" s="16"/>
    </row>
    <row r="7" spans="1:7" ht="24.95" customHeight="1" x14ac:dyDescent="0.3">
      <c r="A7" s="8">
        <v>10</v>
      </c>
      <c r="B7" s="9" t="s">
        <v>24</v>
      </c>
      <c r="C7" s="30">
        <v>22500</v>
      </c>
      <c r="D7" s="44">
        <v>10610</v>
      </c>
      <c r="E7" s="44">
        <v>107500</v>
      </c>
      <c r="F7" s="44">
        <f t="shared" ref="F7:F13" si="0">SUM(D7:E7)</f>
        <v>118110</v>
      </c>
      <c r="G7" s="9">
        <v>24500</v>
      </c>
    </row>
    <row r="8" spans="1:7" ht="24.95" customHeight="1" x14ac:dyDescent="0.3">
      <c r="A8" s="8">
        <v>23</v>
      </c>
      <c r="B8" s="9" t="s">
        <v>93</v>
      </c>
      <c r="C8" s="29"/>
      <c r="D8" s="44">
        <v>2768.04</v>
      </c>
      <c r="E8" s="44">
        <v>2768.04</v>
      </c>
      <c r="F8" s="44">
        <f t="shared" si="0"/>
        <v>5536.08</v>
      </c>
      <c r="G8" s="9">
        <v>3692</v>
      </c>
    </row>
    <row r="9" spans="1:7" ht="24.95" customHeight="1" x14ac:dyDescent="0.3">
      <c r="A9" s="8">
        <v>37</v>
      </c>
      <c r="B9" s="9" t="s">
        <v>46</v>
      </c>
      <c r="C9" s="29"/>
      <c r="D9" s="44">
        <v>2640</v>
      </c>
      <c r="E9" s="44">
        <v>2640</v>
      </c>
      <c r="F9" s="44">
        <f t="shared" si="0"/>
        <v>5280</v>
      </c>
      <c r="G9" s="9">
        <v>5450</v>
      </c>
    </row>
    <row r="10" spans="1:7" ht="24.95" customHeight="1" x14ac:dyDescent="0.3">
      <c r="A10" s="8">
        <v>39</v>
      </c>
      <c r="B10" s="9" t="s">
        <v>14</v>
      </c>
      <c r="C10" s="29">
        <v>100</v>
      </c>
      <c r="D10" s="44">
        <v>62.39</v>
      </c>
      <c r="E10" s="44">
        <v>70</v>
      </c>
      <c r="F10" s="44">
        <f t="shared" si="0"/>
        <v>132.38999999999999</v>
      </c>
      <c r="G10" s="9">
        <v>120</v>
      </c>
    </row>
    <row r="11" spans="1:7" ht="24.95" customHeight="1" x14ac:dyDescent="0.3">
      <c r="A11" s="8">
        <v>50</v>
      </c>
      <c r="B11" s="9" t="s">
        <v>21</v>
      </c>
      <c r="C11" s="43">
        <v>22205</v>
      </c>
      <c r="D11" s="44">
        <v>7999.14</v>
      </c>
      <c r="E11" s="44">
        <v>7999.14</v>
      </c>
      <c r="F11" s="44">
        <f t="shared" si="0"/>
        <v>15998.28</v>
      </c>
      <c r="G11" s="9">
        <v>23500</v>
      </c>
    </row>
    <row r="12" spans="1:7" ht="24.95" customHeight="1" x14ac:dyDescent="0.3">
      <c r="A12" s="8">
        <v>51</v>
      </c>
      <c r="B12" s="9" t="s">
        <v>22</v>
      </c>
      <c r="C12" s="43">
        <v>5494</v>
      </c>
      <c r="D12" s="44">
        <v>3516.84</v>
      </c>
      <c r="E12" s="44">
        <v>3516.84</v>
      </c>
      <c r="F12" s="44">
        <f t="shared" si="0"/>
        <v>7033.68</v>
      </c>
      <c r="G12" s="9">
        <v>4260</v>
      </c>
    </row>
    <row r="13" spans="1:7" ht="24.95" customHeight="1" x14ac:dyDescent="0.3">
      <c r="A13" s="8">
        <v>52</v>
      </c>
      <c r="B13" s="9" t="s">
        <v>112</v>
      </c>
      <c r="C13" s="43">
        <v>9375</v>
      </c>
      <c r="D13" s="44">
        <v>2522.11</v>
      </c>
      <c r="E13" s="44">
        <v>2522.11</v>
      </c>
      <c r="F13" s="44">
        <f t="shared" si="0"/>
        <v>5044.22</v>
      </c>
      <c r="G13" s="9">
        <v>2256</v>
      </c>
    </row>
    <row r="14" spans="1:7" ht="24.95" customHeight="1" x14ac:dyDescent="0.3">
      <c r="A14" s="8">
        <v>53</v>
      </c>
      <c r="B14" s="9" t="s">
        <v>117</v>
      </c>
      <c r="C14" s="43">
        <v>0</v>
      </c>
      <c r="D14" s="44">
        <v>0</v>
      </c>
      <c r="E14" s="44">
        <v>0</v>
      </c>
      <c r="F14" s="44">
        <v>0</v>
      </c>
      <c r="G14" s="9">
        <v>750</v>
      </c>
    </row>
    <row r="15" spans="1:7" ht="24.95" customHeight="1" x14ac:dyDescent="0.3">
      <c r="B15" s="17"/>
      <c r="C15" s="39">
        <f>SUM(C7:C14)</f>
        <v>59674</v>
      </c>
      <c r="D15" s="45">
        <f>SUM(D7:D14)</f>
        <v>30118.52</v>
      </c>
      <c r="E15" s="45">
        <f>SUM(E7:E14)</f>
        <v>127016.12999999999</v>
      </c>
      <c r="F15" s="45">
        <f>SUM(F7:F14)</f>
        <v>157134.65</v>
      </c>
      <c r="G15" s="39">
        <f>SUM(G7:G14)</f>
        <v>64528</v>
      </c>
    </row>
    <row r="16" spans="1:7" ht="24.95" customHeight="1" x14ac:dyDescent="0.25">
      <c r="B16" s="17"/>
      <c r="D16" s="46"/>
      <c r="E16" s="46"/>
      <c r="F16" s="46"/>
      <c r="G16" s="46"/>
    </row>
    <row r="17" spans="2:2" x14ac:dyDescent="0.25">
      <c r="B17" s="17"/>
    </row>
  </sheetData>
  <printOptions gridLines="1"/>
  <pageMargins left="0.7" right="0.7" top="0.75" bottom="0.75" header="0.3" footer="0.3"/>
  <pageSetup paperSize="9" orientation="landscape" copies="1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1"/>
  <sheetViews>
    <sheetView topLeftCell="A14" workbookViewId="0">
      <selection activeCell="G7" sqref="G7:G27"/>
    </sheetView>
  </sheetViews>
  <sheetFormatPr defaultColWidth="11.42578125" defaultRowHeight="18.75" x14ac:dyDescent="0.3"/>
  <cols>
    <col min="1" max="1" width="6.7109375" customWidth="1"/>
    <col min="2" max="2" width="30.85546875" customWidth="1"/>
    <col min="3" max="3" width="14.28515625" customWidth="1"/>
    <col min="4" max="4" width="13" style="15" customWidth="1"/>
    <col min="5" max="5" width="11.42578125" style="15"/>
    <col min="6" max="6" width="12.7109375" customWidth="1"/>
    <col min="7" max="7" width="12" style="9" bestFit="1" customWidth="1"/>
  </cols>
  <sheetData>
    <row r="1" spans="1:9" ht="23.25" customHeight="1" x14ac:dyDescent="0.35">
      <c r="B1" s="11" t="s">
        <v>104</v>
      </c>
      <c r="C1" s="11"/>
      <c r="D1" s="34"/>
      <c r="E1" s="34"/>
      <c r="F1" s="34"/>
      <c r="G1" s="51"/>
      <c r="H1" s="11"/>
      <c r="I1" s="11"/>
    </row>
    <row r="2" spans="1:9" x14ac:dyDescent="0.3">
      <c r="A2" s="4" t="s">
        <v>9</v>
      </c>
      <c r="B2" s="4" t="s">
        <v>3</v>
      </c>
      <c r="C2" s="4" t="s">
        <v>1</v>
      </c>
      <c r="D2" s="35" t="s">
        <v>84</v>
      </c>
      <c r="E2" s="35" t="s">
        <v>77</v>
      </c>
      <c r="F2" s="35" t="s">
        <v>37</v>
      </c>
      <c r="G2" s="52" t="s">
        <v>1</v>
      </c>
    </row>
    <row r="3" spans="1:9" x14ac:dyDescent="0.3">
      <c r="A3" s="4"/>
      <c r="B3" s="7"/>
      <c r="C3" s="7" t="s">
        <v>20</v>
      </c>
      <c r="D3" s="35" t="s">
        <v>20</v>
      </c>
      <c r="E3" s="35" t="s">
        <v>85</v>
      </c>
      <c r="F3" s="35" t="s">
        <v>20</v>
      </c>
      <c r="G3" s="52" t="s">
        <v>96</v>
      </c>
    </row>
    <row r="4" spans="1:9" x14ac:dyDescent="0.3">
      <c r="A4" s="5"/>
      <c r="B4" s="6"/>
      <c r="C4" s="6"/>
      <c r="D4" s="35"/>
      <c r="E4" s="35"/>
      <c r="F4" s="35"/>
    </row>
    <row r="5" spans="1:9" ht="24.95" customHeight="1" x14ac:dyDescent="0.35">
      <c r="A5" s="5"/>
      <c r="B5" s="13" t="s">
        <v>15</v>
      </c>
      <c r="C5" s="13"/>
      <c r="D5" s="35"/>
      <c r="E5" s="35"/>
      <c r="F5" s="35"/>
    </row>
    <row r="6" spans="1:9" ht="24.95" customHeight="1" x14ac:dyDescent="0.35">
      <c r="A6" s="5"/>
      <c r="B6" s="13"/>
      <c r="C6" s="13"/>
      <c r="D6" s="35"/>
      <c r="E6" s="35"/>
      <c r="F6" s="35"/>
    </row>
    <row r="7" spans="1:9" ht="24.95" customHeight="1" x14ac:dyDescent="0.3">
      <c r="A7" s="8">
        <v>16</v>
      </c>
      <c r="B7" s="7" t="s">
        <v>118</v>
      </c>
      <c r="C7" s="7">
        <v>2400</v>
      </c>
      <c r="D7" s="52">
        <v>845</v>
      </c>
      <c r="E7" s="52">
        <v>800</v>
      </c>
      <c r="F7" s="52">
        <f t="shared" ref="F7:F24" si="0">SUM(D7:E7)</f>
        <v>1645</v>
      </c>
      <c r="G7" s="9">
        <v>3000</v>
      </c>
    </row>
    <row r="8" spans="1:9" ht="24.95" customHeight="1" x14ac:dyDescent="0.3">
      <c r="A8" s="8">
        <v>22</v>
      </c>
      <c r="B8" s="7" t="s">
        <v>48</v>
      </c>
      <c r="C8" s="7">
        <v>3147</v>
      </c>
      <c r="D8" s="52">
        <v>0</v>
      </c>
      <c r="E8" s="52">
        <v>1573</v>
      </c>
      <c r="F8" s="52">
        <f t="shared" si="0"/>
        <v>1573</v>
      </c>
      <c r="G8" s="9">
        <v>1600</v>
      </c>
    </row>
    <row r="9" spans="1:9" s="25" customFormat="1" ht="25.5" customHeight="1" x14ac:dyDescent="0.3">
      <c r="A9" s="22">
        <v>24</v>
      </c>
      <c r="B9" s="23" t="s">
        <v>7</v>
      </c>
      <c r="C9" s="23">
        <v>500</v>
      </c>
      <c r="D9" s="53">
        <v>670</v>
      </c>
      <c r="E9" s="53">
        <v>0</v>
      </c>
      <c r="F9" s="53">
        <f t="shared" si="0"/>
        <v>670</v>
      </c>
      <c r="G9" s="24">
        <v>750</v>
      </c>
    </row>
    <row r="10" spans="1:9" s="25" customFormat="1" ht="24.95" customHeight="1" x14ac:dyDescent="0.3">
      <c r="A10" s="22">
        <v>27</v>
      </c>
      <c r="B10" s="23" t="s">
        <v>49</v>
      </c>
      <c r="C10" s="23">
        <v>400</v>
      </c>
      <c r="D10" s="53">
        <v>0</v>
      </c>
      <c r="E10" s="53">
        <v>0</v>
      </c>
      <c r="F10" s="53">
        <f t="shared" si="0"/>
        <v>0</v>
      </c>
      <c r="G10" s="24">
        <v>1000</v>
      </c>
    </row>
    <row r="11" spans="1:9" ht="24.95" customHeight="1" x14ac:dyDescent="0.3">
      <c r="A11" s="8">
        <v>28</v>
      </c>
      <c r="B11" s="7" t="s">
        <v>6</v>
      </c>
      <c r="C11" s="7">
        <v>1235</v>
      </c>
      <c r="D11" s="52">
        <v>953</v>
      </c>
      <c r="E11" s="52">
        <v>0</v>
      </c>
      <c r="F11" s="52">
        <f t="shared" si="0"/>
        <v>953</v>
      </c>
      <c r="G11" s="9">
        <v>1400</v>
      </c>
    </row>
    <row r="12" spans="1:9" ht="24.95" customHeight="1" x14ac:dyDescent="0.3">
      <c r="A12" s="8">
        <v>30</v>
      </c>
      <c r="B12" s="7" t="s">
        <v>71</v>
      </c>
      <c r="C12" s="7">
        <v>1500</v>
      </c>
      <c r="D12" s="52">
        <v>669</v>
      </c>
      <c r="E12" s="52">
        <v>771.29</v>
      </c>
      <c r="F12" s="52">
        <f t="shared" si="0"/>
        <v>1440.29</v>
      </c>
      <c r="G12" s="9">
        <v>500</v>
      </c>
    </row>
    <row r="13" spans="1:9" ht="24.95" customHeight="1" x14ac:dyDescent="0.3">
      <c r="A13" s="8">
        <v>500</v>
      </c>
      <c r="B13" s="7" t="s">
        <v>8</v>
      </c>
      <c r="C13" s="7">
        <v>350</v>
      </c>
      <c r="D13" s="52">
        <v>287</v>
      </c>
      <c r="E13" s="52">
        <v>250</v>
      </c>
      <c r="F13" s="52">
        <f t="shared" si="0"/>
        <v>537</v>
      </c>
      <c r="G13" s="9">
        <v>500</v>
      </c>
    </row>
    <row r="14" spans="1:9" ht="24.95" customHeight="1" x14ac:dyDescent="0.3">
      <c r="A14" s="8">
        <v>36</v>
      </c>
      <c r="B14" s="7" t="s">
        <v>28</v>
      </c>
      <c r="C14" s="7">
        <v>2535</v>
      </c>
      <c r="D14" s="52">
        <v>2255</v>
      </c>
      <c r="E14" s="52">
        <v>1690</v>
      </c>
      <c r="F14" s="52">
        <f t="shared" si="0"/>
        <v>3945</v>
      </c>
      <c r="G14" s="9">
        <v>1200</v>
      </c>
    </row>
    <row r="15" spans="1:9" ht="24.95" customHeight="1" x14ac:dyDescent="0.3">
      <c r="A15" s="8">
        <v>42</v>
      </c>
      <c r="B15" s="7" t="s">
        <v>69</v>
      </c>
      <c r="C15" s="7"/>
      <c r="D15" s="52">
        <v>0</v>
      </c>
      <c r="E15" s="52">
        <v>0</v>
      </c>
      <c r="F15" s="52">
        <f t="shared" si="0"/>
        <v>0</v>
      </c>
      <c r="G15" s="9">
        <v>100</v>
      </c>
    </row>
    <row r="16" spans="1:9" ht="24.95" customHeight="1" x14ac:dyDescent="0.3">
      <c r="A16" s="8">
        <v>43</v>
      </c>
      <c r="B16" s="7" t="s">
        <v>5</v>
      </c>
      <c r="C16" s="7">
        <v>1502</v>
      </c>
      <c r="D16" s="52">
        <v>1209</v>
      </c>
      <c r="E16" s="52">
        <v>1518</v>
      </c>
      <c r="F16" s="52">
        <f t="shared" si="0"/>
        <v>2727</v>
      </c>
      <c r="G16" s="9">
        <v>2950</v>
      </c>
    </row>
    <row r="17" spans="1:8" ht="24.95" customHeight="1" x14ac:dyDescent="0.3">
      <c r="A17" s="8">
        <v>44</v>
      </c>
      <c r="B17" s="7" t="s">
        <v>14</v>
      </c>
      <c r="C17" s="7">
        <v>27</v>
      </c>
      <c r="D17" s="52">
        <v>27</v>
      </c>
      <c r="E17" s="52">
        <v>56</v>
      </c>
      <c r="F17" s="52">
        <f t="shared" si="0"/>
        <v>83</v>
      </c>
      <c r="G17" s="9">
        <v>100</v>
      </c>
    </row>
    <row r="18" spans="1:8" ht="24.95" customHeight="1" x14ac:dyDescent="0.3">
      <c r="A18" s="8">
        <v>45</v>
      </c>
      <c r="B18" s="7" t="s">
        <v>50</v>
      </c>
      <c r="C18" s="7">
        <v>472</v>
      </c>
      <c r="D18" s="52">
        <v>473</v>
      </c>
      <c r="E18" s="52">
        <v>0</v>
      </c>
      <c r="F18" s="52">
        <f t="shared" si="0"/>
        <v>473</v>
      </c>
      <c r="G18" s="9">
        <v>550</v>
      </c>
      <c r="H18" s="35"/>
    </row>
    <row r="19" spans="1:8" ht="25.5" customHeight="1" x14ac:dyDescent="0.3">
      <c r="A19" s="8">
        <v>47</v>
      </c>
      <c r="B19" s="7" t="s">
        <v>19</v>
      </c>
      <c r="C19" s="7">
        <v>0</v>
      </c>
      <c r="D19" s="52">
        <v>0</v>
      </c>
      <c r="E19" s="52">
        <v>0</v>
      </c>
      <c r="F19" s="52">
        <f t="shared" si="0"/>
        <v>0</v>
      </c>
      <c r="G19" s="9">
        <v>1000</v>
      </c>
    </row>
    <row r="20" spans="1:8" ht="24.95" customHeight="1" x14ac:dyDescent="0.3">
      <c r="A20" s="8">
        <v>48</v>
      </c>
      <c r="B20" s="7" t="s">
        <v>10</v>
      </c>
      <c r="C20" s="7">
        <v>2883</v>
      </c>
      <c r="D20" s="52">
        <v>2883</v>
      </c>
      <c r="E20" s="52">
        <v>0</v>
      </c>
      <c r="F20" s="52">
        <f t="shared" si="0"/>
        <v>2883</v>
      </c>
      <c r="G20" s="9">
        <v>0</v>
      </c>
    </row>
    <row r="21" spans="1:8" ht="24.95" customHeight="1" x14ac:dyDescent="0.3">
      <c r="A21" s="8">
        <v>49</v>
      </c>
      <c r="B21" s="7" t="s">
        <v>51</v>
      </c>
      <c r="C21" s="7">
        <v>124</v>
      </c>
      <c r="D21" s="52">
        <v>76</v>
      </c>
      <c r="E21" s="52">
        <v>276</v>
      </c>
      <c r="F21" s="52">
        <f t="shared" si="0"/>
        <v>352</v>
      </c>
      <c r="G21" s="9">
        <v>450</v>
      </c>
    </row>
    <row r="22" spans="1:8" ht="24.95" customHeight="1" x14ac:dyDescent="0.3">
      <c r="A22" s="8">
        <v>62</v>
      </c>
      <c r="B22" s="7" t="s">
        <v>52</v>
      </c>
      <c r="C22" s="7">
        <v>92</v>
      </c>
      <c r="D22" s="52">
        <v>71</v>
      </c>
      <c r="E22" s="52">
        <v>56</v>
      </c>
      <c r="F22" s="52">
        <f t="shared" si="0"/>
        <v>127</v>
      </c>
      <c r="G22" s="9">
        <v>200</v>
      </c>
    </row>
    <row r="23" spans="1:8" ht="24.75" customHeight="1" x14ac:dyDescent="0.3">
      <c r="A23" s="8">
        <v>66</v>
      </c>
      <c r="B23" s="7" t="s">
        <v>53</v>
      </c>
      <c r="C23" s="7">
        <v>200</v>
      </c>
      <c r="D23" s="52">
        <v>400.1</v>
      </c>
      <c r="E23" s="52">
        <v>200</v>
      </c>
      <c r="F23" s="52">
        <f t="shared" si="0"/>
        <v>600.1</v>
      </c>
      <c r="G23" s="9">
        <v>600</v>
      </c>
      <c r="H23" t="s">
        <v>113</v>
      </c>
    </row>
    <row r="24" spans="1:8" ht="24.95" customHeight="1" x14ac:dyDescent="0.3">
      <c r="A24" s="8">
        <v>67</v>
      </c>
      <c r="B24" s="7" t="s">
        <v>54</v>
      </c>
      <c r="C24" s="7">
        <v>780</v>
      </c>
      <c r="D24" s="52">
        <v>1608</v>
      </c>
      <c r="E24" s="52">
        <v>1000</v>
      </c>
      <c r="F24" s="52">
        <f t="shared" si="0"/>
        <v>2608</v>
      </c>
      <c r="G24" s="9">
        <v>2750</v>
      </c>
    </row>
    <row r="25" spans="1:8" ht="24.95" customHeight="1" x14ac:dyDescent="0.3">
      <c r="A25" s="8">
        <v>86</v>
      </c>
      <c r="B25" s="7" t="s">
        <v>114</v>
      </c>
      <c r="C25" s="7">
        <v>0</v>
      </c>
      <c r="D25" s="52">
        <v>0</v>
      </c>
      <c r="E25" s="52">
        <v>0</v>
      </c>
      <c r="F25" s="52">
        <v>0</v>
      </c>
      <c r="G25" s="9">
        <v>150</v>
      </c>
    </row>
    <row r="26" spans="1:8" ht="24.95" customHeight="1" x14ac:dyDescent="0.3">
      <c r="A26" s="8">
        <v>89</v>
      </c>
      <c r="B26" s="7" t="s">
        <v>115</v>
      </c>
      <c r="C26" s="7">
        <v>0</v>
      </c>
      <c r="D26" s="52">
        <v>0</v>
      </c>
      <c r="E26" s="52">
        <v>0</v>
      </c>
      <c r="F26" s="52">
        <v>0</v>
      </c>
      <c r="G26" s="9">
        <v>100</v>
      </c>
    </row>
    <row r="27" spans="1:8" ht="24.95" customHeight="1" x14ac:dyDescent="0.3">
      <c r="A27" s="8">
        <v>116</v>
      </c>
      <c r="B27" s="7" t="s">
        <v>116</v>
      </c>
      <c r="C27" s="7">
        <v>50</v>
      </c>
      <c r="D27" s="52">
        <v>0</v>
      </c>
      <c r="E27" s="52">
        <v>50</v>
      </c>
      <c r="F27" s="52">
        <f>SUM(D27:E27)</f>
        <v>50</v>
      </c>
      <c r="G27" s="9">
        <v>30</v>
      </c>
    </row>
    <row r="28" spans="1:8" ht="24.95" customHeight="1" x14ac:dyDescent="0.3">
      <c r="C28" s="40">
        <f>SUM(C6:C27)</f>
        <v>18197</v>
      </c>
      <c r="D28" s="54">
        <f>SUM(D7:D27)</f>
        <v>12426.1</v>
      </c>
      <c r="E28" s="54">
        <f>SUM(E7:E27)</f>
        <v>8240.2900000000009</v>
      </c>
      <c r="F28" s="54">
        <f>SUM(F7:F26)</f>
        <v>20616.39</v>
      </c>
      <c r="G28" s="39">
        <f>SUM(G7:G27)</f>
        <v>18930</v>
      </c>
    </row>
    <row r="29" spans="1:8" ht="24.95" customHeight="1" x14ac:dyDescent="0.3">
      <c r="E29" s="16"/>
      <c r="F29" s="16"/>
    </row>
    <row r="30" spans="1:8" ht="24.95" customHeight="1" x14ac:dyDescent="0.3">
      <c r="B30" s="15"/>
      <c r="C30" s="15"/>
    </row>
    <row r="31" spans="1:8" ht="24.95" customHeight="1" x14ac:dyDescent="0.3"/>
  </sheetData>
  <printOptions gridLines="1"/>
  <pageMargins left="0.7" right="0.7" top="0.75" bottom="0.75" header="0.3" footer="0.3"/>
  <pageSetup paperSize="9" scale="71" orientation="landscape" copies="1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4"/>
  <sheetViews>
    <sheetView view="pageBreakPreview" topLeftCell="A8" zoomScale="94" zoomScaleNormal="100" zoomScaleSheetLayoutView="94" workbookViewId="0">
      <selection activeCell="G6" sqref="G6:G26"/>
    </sheetView>
  </sheetViews>
  <sheetFormatPr defaultColWidth="8.85546875" defaultRowHeight="18.75" x14ac:dyDescent="0.3"/>
  <cols>
    <col min="1" max="1" width="9.140625" style="3"/>
    <col min="2" max="2" width="40.7109375" customWidth="1"/>
    <col min="3" max="3" width="15.5703125" customWidth="1"/>
    <col min="4" max="4" width="13.28515625" customWidth="1"/>
    <col min="5" max="5" width="14" customWidth="1"/>
    <col min="6" max="6" width="12.7109375" customWidth="1"/>
    <col min="7" max="7" width="12.42578125" style="7" customWidth="1"/>
    <col min="9" max="9" width="10.5703125" bestFit="1" customWidth="1"/>
  </cols>
  <sheetData>
    <row r="1" spans="1:9" s="26" customFormat="1" ht="26.25" customHeight="1" x14ac:dyDescent="0.35">
      <c r="A1" s="11" t="s">
        <v>104</v>
      </c>
      <c r="B1" s="11"/>
      <c r="C1" s="34"/>
      <c r="D1" s="34"/>
      <c r="E1" s="34"/>
      <c r="F1" s="36"/>
      <c r="G1" s="36"/>
    </row>
    <row r="2" spans="1:9" ht="29.25" customHeight="1" x14ac:dyDescent="0.25">
      <c r="A2" s="37" t="s">
        <v>9</v>
      </c>
      <c r="B2" s="37" t="s">
        <v>3</v>
      </c>
      <c r="C2" s="37" t="s">
        <v>1</v>
      </c>
      <c r="D2" s="37" t="s">
        <v>2</v>
      </c>
      <c r="E2" s="4" t="s">
        <v>101</v>
      </c>
      <c r="F2" s="37" t="s">
        <v>37</v>
      </c>
      <c r="G2" s="4" t="s">
        <v>1</v>
      </c>
    </row>
    <row r="3" spans="1:9" ht="24.95" customHeight="1" x14ac:dyDescent="0.3">
      <c r="A3" s="4"/>
      <c r="B3" s="9"/>
      <c r="C3" s="21" t="s">
        <v>20</v>
      </c>
      <c r="D3" s="21" t="s">
        <v>76</v>
      </c>
      <c r="E3" s="21" t="s">
        <v>36</v>
      </c>
      <c r="F3" s="21" t="s">
        <v>20</v>
      </c>
      <c r="G3" s="21" t="s">
        <v>96</v>
      </c>
    </row>
    <row r="4" spans="1:9" ht="24.95" customHeight="1" x14ac:dyDescent="0.3">
      <c r="A4" s="8"/>
      <c r="B4" s="9" t="s">
        <v>16</v>
      </c>
      <c r="C4" s="9"/>
      <c r="D4" s="9"/>
      <c r="E4" s="9"/>
      <c r="F4" s="9"/>
      <c r="G4" s="9"/>
    </row>
    <row r="5" spans="1:9" ht="24.95" customHeight="1" x14ac:dyDescent="0.3">
      <c r="A5" s="8"/>
      <c r="B5" s="9"/>
      <c r="C5" s="59"/>
      <c r="D5" s="9"/>
      <c r="E5" s="9"/>
      <c r="F5" s="9"/>
      <c r="G5" s="9"/>
    </row>
    <row r="6" spans="1:9" ht="24.95" customHeight="1" x14ac:dyDescent="0.3">
      <c r="A6" s="8">
        <v>8</v>
      </c>
      <c r="B6" s="9" t="s">
        <v>73</v>
      </c>
      <c r="C6" s="18">
        <v>2000</v>
      </c>
      <c r="D6" s="9">
        <v>400</v>
      </c>
      <c r="E6" s="9">
        <v>0</v>
      </c>
      <c r="F6" s="9">
        <f t="shared" ref="F6:F26" si="0">SUM(D6:E6)</f>
        <v>400</v>
      </c>
      <c r="G6" s="9">
        <v>400</v>
      </c>
    </row>
    <row r="7" spans="1:9" ht="24.95" customHeight="1" x14ac:dyDescent="0.3">
      <c r="A7" s="8">
        <v>12</v>
      </c>
      <c r="B7" s="9" t="s">
        <v>27</v>
      </c>
      <c r="C7" s="60">
        <v>4000</v>
      </c>
      <c r="D7" s="9">
        <v>396.97</v>
      </c>
      <c r="E7" s="9">
        <v>300</v>
      </c>
      <c r="F7" s="9">
        <f t="shared" si="0"/>
        <v>696.97</v>
      </c>
      <c r="G7" s="9">
        <v>2000</v>
      </c>
    </row>
    <row r="8" spans="1:9" ht="24.95" customHeight="1" x14ac:dyDescent="0.3">
      <c r="A8" s="8">
        <v>13</v>
      </c>
      <c r="B8" s="9" t="s">
        <v>55</v>
      </c>
      <c r="C8" s="60">
        <v>150</v>
      </c>
      <c r="D8" s="9">
        <v>202.18</v>
      </c>
      <c r="E8" s="9">
        <v>100</v>
      </c>
      <c r="F8" s="9">
        <f t="shared" si="0"/>
        <v>302.18</v>
      </c>
      <c r="G8" s="9">
        <v>200</v>
      </c>
      <c r="I8" s="16"/>
    </row>
    <row r="9" spans="1:9" ht="24.95" customHeight="1" x14ac:dyDescent="0.3">
      <c r="A9" s="8">
        <v>14</v>
      </c>
      <c r="B9" s="9" t="s">
        <v>29</v>
      </c>
      <c r="C9" s="60">
        <v>3500</v>
      </c>
      <c r="D9" s="9">
        <v>1935.04</v>
      </c>
      <c r="E9" s="9">
        <v>0</v>
      </c>
      <c r="F9" s="9">
        <f t="shared" si="0"/>
        <v>1935.04</v>
      </c>
      <c r="G9" s="9">
        <v>3500</v>
      </c>
    </row>
    <row r="10" spans="1:9" ht="23.1" customHeight="1" x14ac:dyDescent="0.3">
      <c r="A10" s="8">
        <v>25</v>
      </c>
      <c r="B10" s="9" t="s">
        <v>56</v>
      </c>
      <c r="C10" s="60">
        <v>100</v>
      </c>
      <c r="D10" s="9">
        <v>86.11</v>
      </c>
      <c r="E10" s="9">
        <v>100</v>
      </c>
      <c r="F10" s="9">
        <f t="shared" si="0"/>
        <v>186.11</v>
      </c>
      <c r="G10" s="9">
        <v>220</v>
      </c>
    </row>
    <row r="11" spans="1:9" ht="23.1" customHeight="1" x14ac:dyDescent="0.3">
      <c r="A11" s="8">
        <v>26</v>
      </c>
      <c r="B11" s="9" t="s">
        <v>70</v>
      </c>
      <c r="C11" s="60">
        <v>675</v>
      </c>
      <c r="D11" s="9">
        <v>500</v>
      </c>
      <c r="E11" s="9">
        <v>0</v>
      </c>
      <c r="F11" s="9">
        <f t="shared" si="0"/>
        <v>500</v>
      </c>
      <c r="G11" s="9">
        <v>600</v>
      </c>
    </row>
    <row r="12" spans="1:9" ht="23.1" customHeight="1" x14ac:dyDescent="0.3">
      <c r="A12" s="8">
        <v>29</v>
      </c>
      <c r="B12" s="9" t="s">
        <v>57</v>
      </c>
      <c r="C12" s="21"/>
      <c r="D12" s="9">
        <v>418.9</v>
      </c>
      <c r="E12" s="9">
        <v>200</v>
      </c>
      <c r="F12" s="9">
        <f t="shared" si="0"/>
        <v>618.9</v>
      </c>
      <c r="G12" s="9">
        <v>700</v>
      </c>
    </row>
    <row r="13" spans="1:9" ht="21.95" customHeight="1" x14ac:dyDescent="0.3">
      <c r="A13" s="8">
        <v>31</v>
      </c>
      <c r="B13" s="9" t="s">
        <v>58</v>
      </c>
      <c r="C13" s="60">
        <v>700</v>
      </c>
      <c r="D13" s="9">
        <v>46.5</v>
      </c>
      <c r="E13" s="9">
        <v>55</v>
      </c>
      <c r="F13" s="9">
        <f t="shared" si="0"/>
        <v>101.5</v>
      </c>
      <c r="G13" s="9">
        <v>150</v>
      </c>
    </row>
    <row r="14" spans="1:9" ht="21.95" customHeight="1" x14ac:dyDescent="0.3">
      <c r="A14" s="8">
        <v>38</v>
      </c>
      <c r="B14" s="9" t="s">
        <v>111</v>
      </c>
      <c r="C14" s="60">
        <v>0</v>
      </c>
      <c r="D14" s="9">
        <v>0</v>
      </c>
      <c r="E14" s="9">
        <v>0</v>
      </c>
      <c r="F14" s="9">
        <f t="shared" si="0"/>
        <v>0</v>
      </c>
      <c r="G14" s="9">
        <v>100</v>
      </c>
    </row>
    <row r="15" spans="1:9" x14ac:dyDescent="0.3">
      <c r="A15" s="8">
        <v>54</v>
      </c>
      <c r="B15" s="9" t="s">
        <v>59</v>
      </c>
      <c r="C15" s="60">
        <v>1250</v>
      </c>
      <c r="D15" s="9">
        <v>225</v>
      </c>
      <c r="E15" s="9">
        <v>350</v>
      </c>
      <c r="F15" s="9">
        <f t="shared" si="0"/>
        <v>575</v>
      </c>
      <c r="G15" s="9">
        <v>650</v>
      </c>
    </row>
    <row r="16" spans="1:9" x14ac:dyDescent="0.3">
      <c r="A16" s="8">
        <v>75</v>
      </c>
      <c r="B16" s="9" t="s">
        <v>60</v>
      </c>
      <c r="C16" s="60">
        <v>2750</v>
      </c>
      <c r="D16" s="9">
        <v>1120.67</v>
      </c>
      <c r="E16" s="9">
        <v>1200</v>
      </c>
      <c r="F16" s="9">
        <f t="shared" si="0"/>
        <v>2320.67</v>
      </c>
      <c r="G16" s="9">
        <v>1300</v>
      </c>
      <c r="H16" s="16"/>
    </row>
    <row r="17" spans="1:7" x14ac:dyDescent="0.3">
      <c r="A17" s="8">
        <v>76</v>
      </c>
      <c r="B17" s="9" t="s">
        <v>61</v>
      </c>
      <c r="C17" s="60">
        <v>11</v>
      </c>
      <c r="D17" s="9">
        <v>11</v>
      </c>
      <c r="E17" s="9">
        <v>0</v>
      </c>
      <c r="F17" s="9">
        <f t="shared" si="0"/>
        <v>11</v>
      </c>
      <c r="G17" s="9">
        <v>11</v>
      </c>
    </row>
    <row r="18" spans="1:7" x14ac:dyDescent="0.3">
      <c r="A18" s="8">
        <v>81</v>
      </c>
      <c r="B18" s="9" t="s">
        <v>68</v>
      </c>
      <c r="C18" s="60">
        <v>60</v>
      </c>
      <c r="D18" s="9">
        <v>560</v>
      </c>
      <c r="E18" s="9">
        <v>0</v>
      </c>
      <c r="F18" s="9">
        <f t="shared" si="0"/>
        <v>560</v>
      </c>
      <c r="G18" s="9">
        <v>0</v>
      </c>
    </row>
    <row r="19" spans="1:7" x14ac:dyDescent="0.3">
      <c r="A19" s="8">
        <v>87</v>
      </c>
      <c r="B19" s="9" t="s">
        <v>45</v>
      </c>
      <c r="C19" s="60"/>
      <c r="D19" s="9">
        <v>100</v>
      </c>
      <c r="E19" s="9">
        <v>0</v>
      </c>
      <c r="F19" s="9">
        <f t="shared" si="0"/>
        <v>100</v>
      </c>
      <c r="G19" s="9">
        <v>0</v>
      </c>
    </row>
    <row r="20" spans="1:7" x14ac:dyDescent="0.3">
      <c r="A20" s="8">
        <v>98</v>
      </c>
      <c r="B20" s="9" t="s">
        <v>92</v>
      </c>
      <c r="C20" s="60"/>
      <c r="D20" s="9">
        <v>55.94</v>
      </c>
      <c r="E20" s="9">
        <v>0</v>
      </c>
      <c r="F20" s="9">
        <f t="shared" si="0"/>
        <v>55.94</v>
      </c>
      <c r="G20" s="9">
        <v>0</v>
      </c>
    </row>
    <row r="21" spans="1:7" x14ac:dyDescent="0.3">
      <c r="A21" s="8">
        <v>99</v>
      </c>
      <c r="B21" s="9" t="s">
        <v>87</v>
      </c>
      <c r="C21" s="60"/>
      <c r="D21" s="9">
        <v>52.36</v>
      </c>
      <c r="E21" s="9">
        <v>40</v>
      </c>
      <c r="F21" s="9">
        <f t="shared" si="0"/>
        <v>92.36</v>
      </c>
      <c r="G21" s="9">
        <v>120</v>
      </c>
    </row>
    <row r="22" spans="1:7" ht="16.5" customHeight="1" x14ac:dyDescent="0.3">
      <c r="A22" s="8">
        <v>101</v>
      </c>
      <c r="B22" s="9" t="s">
        <v>88</v>
      </c>
      <c r="C22" s="60"/>
      <c r="D22" s="9">
        <v>231</v>
      </c>
      <c r="E22" s="9">
        <v>175</v>
      </c>
      <c r="F22" s="9">
        <f t="shared" si="0"/>
        <v>406</v>
      </c>
      <c r="G22" s="9">
        <v>400</v>
      </c>
    </row>
    <row r="23" spans="1:7" ht="16.5" customHeight="1" x14ac:dyDescent="0.3">
      <c r="A23" s="8">
        <v>103</v>
      </c>
      <c r="B23" s="9" t="s">
        <v>82</v>
      </c>
      <c r="C23" s="60"/>
      <c r="D23" s="9">
        <v>467.38</v>
      </c>
      <c r="E23" s="9">
        <v>0</v>
      </c>
      <c r="F23" s="9">
        <f t="shared" si="0"/>
        <v>467.38</v>
      </c>
      <c r="G23" s="9">
        <v>0</v>
      </c>
    </row>
    <row r="24" spans="1:7" ht="19.5" customHeight="1" x14ac:dyDescent="0.3">
      <c r="A24" s="8">
        <v>600</v>
      </c>
      <c r="B24" s="9" t="s">
        <v>89</v>
      </c>
      <c r="C24" s="60"/>
      <c r="D24" s="9">
        <v>171.94</v>
      </c>
      <c r="E24" s="9">
        <v>515</v>
      </c>
      <c r="F24" s="9">
        <f t="shared" si="0"/>
        <v>686.94</v>
      </c>
      <c r="G24" s="9">
        <v>600</v>
      </c>
    </row>
    <row r="25" spans="1:7" x14ac:dyDescent="0.3">
      <c r="A25" s="8">
        <v>109</v>
      </c>
      <c r="B25" s="9" t="s">
        <v>119</v>
      </c>
      <c r="C25" s="60"/>
      <c r="D25" s="9">
        <v>149.36000000000001</v>
      </c>
      <c r="E25" s="9">
        <v>275</v>
      </c>
      <c r="F25" s="9">
        <f t="shared" si="0"/>
        <v>424.36</v>
      </c>
      <c r="G25" s="9">
        <v>375</v>
      </c>
    </row>
    <row r="26" spans="1:7" x14ac:dyDescent="0.3">
      <c r="A26" s="8">
        <v>113</v>
      </c>
      <c r="B26" s="9" t="s">
        <v>90</v>
      </c>
      <c r="C26" s="60"/>
      <c r="D26" s="9">
        <v>50</v>
      </c>
      <c r="E26" s="9">
        <v>0</v>
      </c>
      <c r="F26" s="9">
        <f t="shared" si="0"/>
        <v>50</v>
      </c>
      <c r="G26" s="9">
        <v>60</v>
      </c>
    </row>
    <row r="27" spans="1:7" x14ac:dyDescent="0.3">
      <c r="A27" s="8"/>
      <c r="B27" s="9"/>
      <c r="C27" s="61">
        <f>SUM(C4:C18)</f>
        <v>15196</v>
      </c>
      <c r="D27" s="39">
        <f>SUM(D4:D26)</f>
        <v>7180.3499999999995</v>
      </c>
      <c r="E27" s="39">
        <f>SUM(E6:E26)</f>
        <v>3310</v>
      </c>
      <c r="F27" s="39">
        <f>SUM(F6:F26)</f>
        <v>10490.35</v>
      </c>
      <c r="G27" s="39">
        <f>SUM(G6:G26)</f>
        <v>11386</v>
      </c>
    </row>
    <row r="28" spans="1:7" x14ac:dyDescent="0.3">
      <c r="A28" s="8"/>
      <c r="B28" s="9"/>
      <c r="C28" s="9"/>
      <c r="D28" s="9"/>
      <c r="E28" s="9"/>
      <c r="F28" s="9"/>
      <c r="G28" s="9"/>
    </row>
    <row r="29" spans="1:7" x14ac:dyDescent="0.3">
      <c r="A29" s="8"/>
      <c r="B29" s="9"/>
      <c r="C29" s="9"/>
      <c r="D29" s="9"/>
      <c r="E29" s="9"/>
      <c r="F29" s="9"/>
      <c r="G29" s="9"/>
    </row>
    <row r="30" spans="1:7" x14ac:dyDescent="0.3">
      <c r="A30" s="8"/>
      <c r="B30" s="9"/>
      <c r="C30" s="9"/>
      <c r="D30" s="9"/>
      <c r="E30" s="9"/>
      <c r="F30" s="9"/>
      <c r="G30" s="9"/>
    </row>
    <row r="31" spans="1:7" x14ac:dyDescent="0.3">
      <c r="A31" s="2"/>
      <c r="B31" s="1"/>
      <c r="C31" s="6"/>
      <c r="D31" s="1"/>
      <c r="E31" s="1"/>
    </row>
    <row r="32" spans="1:7" x14ac:dyDescent="0.3">
      <c r="A32" s="2"/>
      <c r="B32" s="1"/>
      <c r="C32" s="6"/>
      <c r="D32" s="1"/>
      <c r="E32" s="1"/>
    </row>
    <row r="33" spans="1:5" x14ac:dyDescent="0.3">
      <c r="A33" s="2"/>
      <c r="B33" s="1"/>
      <c r="C33" s="1"/>
      <c r="D33" s="1"/>
      <c r="E33" s="1"/>
    </row>
    <row r="34" spans="1:5" x14ac:dyDescent="0.3">
      <c r="A34" s="2"/>
      <c r="B34" s="1"/>
      <c r="C34" s="1"/>
      <c r="D34" s="1"/>
      <c r="E34" s="1"/>
    </row>
  </sheetData>
  <sortState ref="A8:B32">
    <sortCondition ref="A8"/>
  </sortState>
  <printOptions gridLines="1"/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184A1-9525-1A49-B8E2-F43BB798CAD5}">
  <sheetPr>
    <pageSetUpPr fitToPage="1"/>
  </sheetPr>
  <dimension ref="A1:J16"/>
  <sheetViews>
    <sheetView workbookViewId="0">
      <selection activeCell="G14" sqref="G14"/>
    </sheetView>
  </sheetViews>
  <sheetFormatPr defaultColWidth="11.42578125" defaultRowHeight="15" x14ac:dyDescent="0.25"/>
  <cols>
    <col min="2" max="2" width="36.85546875" bestFit="1" customWidth="1"/>
    <col min="3" max="4" width="12" style="15" bestFit="1" customWidth="1"/>
    <col min="6" max="6" width="11.7109375" customWidth="1"/>
  </cols>
  <sheetData>
    <row r="1" spans="1:10" ht="23.25" x14ac:dyDescent="0.35">
      <c r="A1" s="11" t="s">
        <v>104</v>
      </c>
      <c r="B1" s="11"/>
      <c r="C1" s="11"/>
      <c r="D1" s="11"/>
      <c r="E1" s="20"/>
      <c r="F1" s="27"/>
      <c r="G1" s="34"/>
      <c r="H1" s="35"/>
      <c r="I1" s="35"/>
      <c r="J1" s="7"/>
    </row>
    <row r="3" spans="1:10" ht="18.75" x14ac:dyDescent="0.3">
      <c r="A3" s="4" t="s">
        <v>9</v>
      </c>
      <c r="B3" s="4" t="s">
        <v>3</v>
      </c>
      <c r="C3" s="32" t="s">
        <v>1</v>
      </c>
      <c r="D3" s="16" t="s">
        <v>2</v>
      </c>
      <c r="E3" s="7" t="s">
        <v>77</v>
      </c>
      <c r="F3" s="7" t="s">
        <v>37</v>
      </c>
      <c r="G3" s="7" t="s">
        <v>1</v>
      </c>
    </row>
    <row r="4" spans="1:10" ht="18.75" x14ac:dyDescent="0.3">
      <c r="A4" s="4"/>
      <c r="B4" s="7"/>
      <c r="C4" s="32" t="s">
        <v>20</v>
      </c>
      <c r="D4" s="16" t="s">
        <v>97</v>
      </c>
      <c r="E4" s="7" t="s">
        <v>98</v>
      </c>
      <c r="F4" s="7" t="s">
        <v>20</v>
      </c>
      <c r="G4" s="7" t="s">
        <v>96</v>
      </c>
    </row>
    <row r="5" spans="1:10" ht="18.75" x14ac:dyDescent="0.3">
      <c r="A5" s="57"/>
      <c r="B5" s="9" t="s">
        <v>30</v>
      </c>
      <c r="C5" s="17"/>
      <c r="D5" s="17"/>
      <c r="E5" s="9"/>
      <c r="F5" s="9"/>
      <c r="G5" s="17"/>
    </row>
    <row r="6" spans="1:10" ht="18.75" x14ac:dyDescent="0.3">
      <c r="A6" s="57"/>
      <c r="B6" s="19"/>
      <c r="C6" s="17"/>
      <c r="D6" s="17"/>
      <c r="E6" s="9" t="s">
        <v>62</v>
      </c>
      <c r="F6" s="9"/>
      <c r="G6" s="17"/>
    </row>
    <row r="7" spans="1:10" ht="18.75" x14ac:dyDescent="0.3">
      <c r="A7" s="52">
        <v>55</v>
      </c>
      <c r="B7" s="9" t="s">
        <v>38</v>
      </c>
      <c r="C7" s="55">
        <v>9000</v>
      </c>
      <c r="D7" s="9">
        <v>6952</v>
      </c>
      <c r="E7" s="9">
        <v>0</v>
      </c>
      <c r="F7" s="9">
        <f t="shared" ref="F7:F10" si="0">SUM(D7:E7)</f>
        <v>6952</v>
      </c>
      <c r="G7" s="9">
        <v>10000</v>
      </c>
    </row>
    <row r="8" spans="1:10" s="25" customFormat="1" ht="37.5" x14ac:dyDescent="0.3">
      <c r="A8" s="53">
        <v>56</v>
      </c>
      <c r="B8" s="24" t="s">
        <v>120</v>
      </c>
      <c r="C8" s="62">
        <v>7000</v>
      </c>
      <c r="D8" s="24"/>
      <c r="E8" s="24">
        <v>7000</v>
      </c>
      <c r="F8" s="24">
        <f t="shared" si="0"/>
        <v>7000</v>
      </c>
      <c r="G8" s="24">
        <v>7000</v>
      </c>
    </row>
    <row r="9" spans="1:10" ht="18.75" x14ac:dyDescent="0.3">
      <c r="A9" s="52">
        <v>58</v>
      </c>
      <c r="B9" s="9" t="s">
        <v>62</v>
      </c>
      <c r="C9" s="55">
        <v>10000</v>
      </c>
      <c r="D9" s="9"/>
      <c r="E9" s="9">
        <v>10000</v>
      </c>
      <c r="F9" s="9">
        <f t="shared" si="0"/>
        <v>10000</v>
      </c>
      <c r="G9" s="9">
        <v>10000</v>
      </c>
    </row>
    <row r="10" spans="1:10" ht="18.75" x14ac:dyDescent="0.3">
      <c r="A10" s="52"/>
      <c r="B10" s="9" t="s">
        <v>72</v>
      </c>
      <c r="C10" s="47">
        <v>20000</v>
      </c>
      <c r="D10" s="9"/>
      <c r="E10" s="9">
        <v>20000</v>
      </c>
      <c r="F10" s="9">
        <f t="shared" si="0"/>
        <v>20000</v>
      </c>
      <c r="G10" s="9">
        <v>25000</v>
      </c>
    </row>
    <row r="11" spans="1:10" ht="18.75" x14ac:dyDescent="0.3">
      <c r="A11" s="52"/>
      <c r="B11" s="9" t="s">
        <v>122</v>
      </c>
      <c r="C11" s="47"/>
      <c r="D11" s="9"/>
      <c r="E11" s="9"/>
      <c r="F11" s="9"/>
      <c r="G11" s="9">
        <v>6000</v>
      </c>
    </row>
    <row r="12" spans="1:10" ht="18.75" x14ac:dyDescent="0.3">
      <c r="A12" s="52"/>
      <c r="B12" s="9" t="s">
        <v>126</v>
      </c>
      <c r="C12" s="47"/>
      <c r="D12" s="9"/>
      <c r="E12" s="9"/>
      <c r="F12" s="9"/>
      <c r="G12" s="9">
        <v>2000</v>
      </c>
    </row>
    <row r="13" spans="1:10" ht="37.5" x14ac:dyDescent="0.3">
      <c r="A13" s="52"/>
      <c r="B13" s="24" t="s">
        <v>127</v>
      </c>
      <c r="C13" s="47"/>
      <c r="D13" s="9"/>
      <c r="E13" s="9"/>
      <c r="F13" s="9"/>
      <c r="G13" s="9">
        <v>1500</v>
      </c>
    </row>
    <row r="14" spans="1:10" ht="18.75" x14ac:dyDescent="0.3">
      <c r="A14" s="52"/>
      <c r="B14" s="9"/>
      <c r="C14" s="58">
        <f>SUM(C7:C10)</f>
        <v>46000</v>
      </c>
      <c r="D14" s="39">
        <f>SUM(D7:D10)</f>
        <v>6952</v>
      </c>
      <c r="E14" s="39">
        <f>SUM(E7:E10)</f>
        <v>37000</v>
      </c>
      <c r="F14" s="39">
        <f>SUM(F7:F10)</f>
        <v>43952</v>
      </c>
      <c r="G14" s="39">
        <f>SUM(G7:G13)</f>
        <v>61500</v>
      </c>
    </row>
    <row r="15" spans="1:10" x14ac:dyDescent="0.25">
      <c r="A15" s="17"/>
      <c r="B15" s="17"/>
      <c r="C15" s="17"/>
      <c r="D15" s="17"/>
      <c r="E15" s="17"/>
      <c r="F15" s="17"/>
      <c r="G15" s="17"/>
    </row>
    <row r="16" spans="1:10" x14ac:dyDescent="0.25">
      <c r="A16" s="2"/>
      <c r="B16" s="1"/>
    </row>
  </sheetData>
  <printOptions gridLines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861CF-2C20-4818-806B-A71DA20A868C}">
  <dimension ref="A1:I11"/>
  <sheetViews>
    <sheetView workbookViewId="0">
      <selection activeCell="G9" sqref="G9"/>
    </sheetView>
  </sheetViews>
  <sheetFormatPr defaultRowHeight="15" x14ac:dyDescent="0.25"/>
  <cols>
    <col min="1" max="1" width="7.28515625" customWidth="1"/>
    <col min="2" max="2" width="19.28515625" customWidth="1"/>
    <col min="3" max="3" width="12.140625" customWidth="1"/>
    <col min="4" max="4" width="11.85546875" customWidth="1"/>
    <col min="5" max="5" width="11.7109375" customWidth="1"/>
    <col min="6" max="6" width="12.85546875" customWidth="1"/>
    <col min="7" max="7" width="11" customWidth="1"/>
  </cols>
  <sheetData>
    <row r="1" spans="1:9" ht="23.25" x14ac:dyDescent="0.35">
      <c r="A1" s="11" t="s">
        <v>104</v>
      </c>
      <c r="B1" s="11"/>
      <c r="C1" s="11"/>
      <c r="D1" s="11"/>
      <c r="E1" s="20"/>
      <c r="F1" s="27"/>
      <c r="G1" s="34"/>
      <c r="H1" s="34"/>
      <c r="I1" s="7"/>
    </row>
    <row r="2" spans="1:9" ht="18.75" x14ac:dyDescent="0.3">
      <c r="A2" s="4" t="s">
        <v>9</v>
      </c>
      <c r="B2" s="4" t="s">
        <v>3</v>
      </c>
      <c r="C2" s="32" t="s">
        <v>1</v>
      </c>
      <c r="D2" s="16" t="s">
        <v>91</v>
      </c>
      <c r="E2" s="7" t="s">
        <v>77</v>
      </c>
      <c r="F2" s="7" t="s">
        <v>37</v>
      </c>
      <c r="G2" s="7" t="s">
        <v>1</v>
      </c>
    </row>
    <row r="3" spans="1:9" ht="18.75" x14ac:dyDescent="0.3">
      <c r="A3" s="4"/>
      <c r="B3" s="7"/>
      <c r="C3" s="32" t="s">
        <v>20</v>
      </c>
      <c r="D3" s="16" t="s">
        <v>97</v>
      </c>
      <c r="E3" s="7" t="s">
        <v>98</v>
      </c>
      <c r="F3" s="7" t="s">
        <v>20</v>
      </c>
      <c r="G3" s="7" t="s">
        <v>96</v>
      </c>
    </row>
    <row r="4" spans="1:9" ht="18.75" x14ac:dyDescent="0.3">
      <c r="A4" s="5"/>
      <c r="B4" s="9" t="s">
        <v>103</v>
      </c>
      <c r="C4" s="17"/>
      <c r="D4" s="17"/>
      <c r="E4" s="9"/>
      <c r="F4" s="9"/>
      <c r="G4" s="17"/>
    </row>
    <row r="5" spans="1:9" ht="18.75" x14ac:dyDescent="0.3">
      <c r="A5" s="5"/>
      <c r="B5" s="19"/>
      <c r="C5" s="17"/>
      <c r="D5" s="17"/>
      <c r="E5" s="9"/>
      <c r="F5" s="9"/>
      <c r="G5" s="17"/>
    </row>
    <row r="6" spans="1:9" ht="18.75" x14ac:dyDescent="0.3">
      <c r="A6" s="8">
        <v>15</v>
      </c>
      <c r="B6" s="9" t="s">
        <v>25</v>
      </c>
      <c r="C6" s="55"/>
      <c r="D6" s="9">
        <v>3230.46</v>
      </c>
      <c r="E6" s="9">
        <v>3230.46</v>
      </c>
      <c r="F6" s="9">
        <f>SUM(D6:E6)</f>
        <v>6460.92</v>
      </c>
      <c r="G6" s="9">
        <v>6622.45</v>
      </c>
    </row>
    <row r="7" spans="1:9" ht="18.75" x14ac:dyDescent="0.3">
      <c r="A7" s="8">
        <v>19</v>
      </c>
      <c r="B7" s="9" t="s">
        <v>26</v>
      </c>
      <c r="C7" s="55"/>
      <c r="D7" s="9">
        <v>368</v>
      </c>
      <c r="E7" s="9">
        <v>0</v>
      </c>
      <c r="F7" s="9">
        <f>SUM(D7:E7)</f>
        <v>368</v>
      </c>
      <c r="G7" s="9">
        <v>400</v>
      </c>
    </row>
    <row r="8" spans="1:9" ht="18.75" x14ac:dyDescent="0.3">
      <c r="A8" s="8">
        <v>84</v>
      </c>
      <c r="B8" s="9" t="s">
        <v>86</v>
      </c>
      <c r="C8" s="55"/>
      <c r="D8" s="9">
        <v>820</v>
      </c>
      <c r="E8" s="9">
        <f>SUM(E7)</f>
        <v>0</v>
      </c>
      <c r="F8" s="9">
        <f>SUM(D8:E8)</f>
        <v>820</v>
      </c>
      <c r="G8" s="9">
        <v>1500</v>
      </c>
    </row>
    <row r="9" spans="1:9" ht="18.75" x14ac:dyDescent="0.3">
      <c r="B9" s="17"/>
      <c r="C9" s="56"/>
      <c r="D9" s="39">
        <f>SUM(D6:D8)</f>
        <v>4418.46</v>
      </c>
      <c r="E9" s="39">
        <f>SUM(E6:E8)</f>
        <v>3230.46</v>
      </c>
      <c r="F9" s="39">
        <f>SUM(F6:F8)</f>
        <v>7648.92</v>
      </c>
      <c r="G9" s="39">
        <f>SUM(G6:G8)</f>
        <v>8522.4500000000007</v>
      </c>
    </row>
    <row r="10" spans="1:9" ht="18.75" x14ac:dyDescent="0.3">
      <c r="B10" s="17"/>
      <c r="C10" s="17"/>
      <c r="D10" s="9"/>
      <c r="E10" s="9"/>
      <c r="F10" s="9"/>
      <c r="G10" s="9"/>
    </row>
    <row r="11" spans="1:9" ht="18.75" x14ac:dyDescent="0.3">
      <c r="B11" s="17"/>
      <c r="C11" s="17"/>
      <c r="D11" s="9"/>
      <c r="E11" s="9"/>
      <c r="F11" s="9"/>
      <c r="G11" s="9"/>
    </row>
  </sheetData>
  <printOptions headings="1" gridLines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3F682-117F-452E-B242-BBFAF2563E8D}">
  <dimension ref="A1:G13"/>
  <sheetViews>
    <sheetView workbookViewId="0">
      <selection activeCell="G13" sqref="G13"/>
    </sheetView>
  </sheetViews>
  <sheetFormatPr defaultRowHeight="15" x14ac:dyDescent="0.25"/>
  <cols>
    <col min="2" max="2" width="15.140625" bestFit="1" customWidth="1"/>
    <col min="5" max="5" width="10.7109375" bestFit="1" customWidth="1"/>
  </cols>
  <sheetData>
    <row r="1" spans="1:7" ht="18.75" x14ac:dyDescent="0.3">
      <c r="A1" s="64" t="s">
        <v>125</v>
      </c>
      <c r="B1" s="64"/>
      <c r="C1" s="64"/>
      <c r="D1" s="64"/>
      <c r="E1" s="64"/>
      <c r="F1" s="64"/>
      <c r="G1" s="64"/>
    </row>
    <row r="2" spans="1:7" ht="18.75" x14ac:dyDescent="0.3">
      <c r="A2" s="21" t="s">
        <v>9</v>
      </c>
      <c r="B2" s="21" t="s">
        <v>3</v>
      </c>
      <c r="C2" s="21" t="s">
        <v>1</v>
      </c>
      <c r="D2" s="9" t="s">
        <v>2</v>
      </c>
      <c r="E2" s="9" t="s">
        <v>77</v>
      </c>
      <c r="F2" s="9" t="s">
        <v>37</v>
      </c>
      <c r="G2" s="9" t="s">
        <v>1</v>
      </c>
    </row>
    <row r="3" spans="1:7" ht="18.75" x14ac:dyDescent="0.3">
      <c r="A3" s="21"/>
      <c r="B3" s="9"/>
      <c r="C3" s="21" t="s">
        <v>20</v>
      </c>
      <c r="D3" s="9" t="s">
        <v>97</v>
      </c>
      <c r="E3" s="9" t="s">
        <v>98</v>
      </c>
      <c r="F3" s="9" t="s">
        <v>20</v>
      </c>
      <c r="G3" s="9" t="s">
        <v>96</v>
      </c>
    </row>
    <row r="4" spans="1:7" ht="18.75" x14ac:dyDescent="0.3">
      <c r="A4" s="57"/>
      <c r="B4" s="9" t="s">
        <v>67</v>
      </c>
      <c r="C4" s="17"/>
      <c r="D4" s="17"/>
      <c r="E4" s="9"/>
      <c r="F4" s="9"/>
      <c r="G4" s="17"/>
    </row>
    <row r="5" spans="1:7" ht="18.75" x14ac:dyDescent="0.3">
      <c r="A5" s="57"/>
      <c r="B5" s="19"/>
      <c r="C5" s="17"/>
      <c r="D5" s="17"/>
      <c r="E5" s="9"/>
      <c r="F5" s="9"/>
      <c r="G5" s="9"/>
    </row>
    <row r="6" spans="1:7" ht="18.75" x14ac:dyDescent="0.3">
      <c r="A6" s="52">
        <v>9</v>
      </c>
      <c r="B6" s="9" t="s">
        <v>105</v>
      </c>
      <c r="C6" s="55"/>
      <c r="D6" s="9">
        <v>301.43</v>
      </c>
      <c r="E6" s="9">
        <v>0</v>
      </c>
      <c r="F6" s="9">
        <f>SUM(D6:E6)</f>
        <v>301.43</v>
      </c>
      <c r="G6" s="9">
        <v>400</v>
      </c>
    </row>
    <row r="7" spans="1:7" ht="18.75" x14ac:dyDescent="0.3">
      <c r="A7" s="52">
        <v>19</v>
      </c>
      <c r="B7" s="9" t="s">
        <v>106</v>
      </c>
      <c r="C7" s="55"/>
      <c r="D7" s="9">
        <v>618.13</v>
      </c>
      <c r="E7" s="9">
        <v>0</v>
      </c>
      <c r="F7" s="9">
        <f>SUM(D7:E7)</f>
        <v>618.13</v>
      </c>
      <c r="G7" s="9">
        <v>1000</v>
      </c>
    </row>
    <row r="8" spans="1:7" ht="18.75" x14ac:dyDescent="0.3">
      <c r="A8" s="52">
        <v>18</v>
      </c>
      <c r="B8" s="9" t="s">
        <v>107</v>
      </c>
      <c r="C8" s="55"/>
      <c r="D8" s="9">
        <v>913.83</v>
      </c>
      <c r="E8" s="9">
        <f>SUM(E7)</f>
        <v>0</v>
      </c>
      <c r="F8" s="9">
        <f>SUM(D8:E8)</f>
        <v>913.83</v>
      </c>
      <c r="G8" s="9">
        <v>1200</v>
      </c>
    </row>
    <row r="9" spans="1:7" ht="18.75" x14ac:dyDescent="0.3">
      <c r="A9" s="52">
        <v>32</v>
      </c>
      <c r="B9" s="9" t="s">
        <v>108</v>
      </c>
      <c r="C9" s="17"/>
      <c r="D9" s="9"/>
      <c r="E9" s="9"/>
      <c r="F9" s="9"/>
      <c r="G9" s="9">
        <v>800</v>
      </c>
    </row>
    <row r="10" spans="1:7" ht="18.75" x14ac:dyDescent="0.3">
      <c r="A10" s="52">
        <v>69</v>
      </c>
      <c r="B10" s="9" t="s">
        <v>109</v>
      </c>
      <c r="C10" s="17"/>
      <c r="D10" s="9"/>
      <c r="E10" s="9"/>
      <c r="F10" s="9"/>
      <c r="G10" s="9">
        <v>80</v>
      </c>
    </row>
    <row r="11" spans="1:7" ht="37.5" x14ac:dyDescent="0.3">
      <c r="A11" s="52"/>
      <c r="B11" s="24" t="s">
        <v>121</v>
      </c>
      <c r="C11" s="17"/>
      <c r="D11" s="9"/>
      <c r="E11" s="9"/>
      <c r="F11" s="9"/>
      <c r="G11" s="9">
        <v>1100</v>
      </c>
    </row>
    <row r="12" spans="1:7" ht="18.75" x14ac:dyDescent="0.3">
      <c r="A12" s="17"/>
      <c r="B12" s="9" t="s">
        <v>110</v>
      </c>
      <c r="C12" s="17"/>
      <c r="D12" s="9"/>
      <c r="E12" s="9"/>
      <c r="F12" s="9"/>
      <c r="G12" s="9">
        <v>2000</v>
      </c>
    </row>
    <row r="13" spans="1:7" ht="18.75" x14ac:dyDescent="0.3">
      <c r="A13" s="17"/>
      <c r="B13" s="17"/>
      <c r="C13" s="56"/>
      <c r="D13" s="39">
        <f>SUM(D6:D12)</f>
        <v>1833.3899999999999</v>
      </c>
      <c r="E13" s="39">
        <f>SUM(E6:E12)</f>
        <v>0</v>
      </c>
      <c r="F13" s="39">
        <f>SUM(F6:F12)</f>
        <v>1833.3899999999999</v>
      </c>
      <c r="G13" s="39">
        <f>SUM(G6:G12)</f>
        <v>6580</v>
      </c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1"/>
  <sheetViews>
    <sheetView workbookViewId="0">
      <selection activeCell="H8" sqref="H8"/>
    </sheetView>
  </sheetViews>
  <sheetFormatPr defaultColWidth="11.42578125" defaultRowHeight="15" x14ac:dyDescent="0.25"/>
  <cols>
    <col min="2" max="2" width="27.7109375" bestFit="1" customWidth="1"/>
  </cols>
  <sheetData>
    <row r="1" spans="1:10" ht="23.25" x14ac:dyDescent="0.35">
      <c r="A1" s="11" t="s">
        <v>104</v>
      </c>
      <c r="B1" s="11"/>
      <c r="C1" s="11"/>
      <c r="D1" s="11"/>
      <c r="E1" s="20"/>
      <c r="F1" s="27"/>
      <c r="G1" s="34"/>
      <c r="H1" s="34"/>
      <c r="I1" s="36"/>
      <c r="J1" s="26"/>
    </row>
    <row r="2" spans="1:10" ht="18.75" x14ac:dyDescent="0.25">
      <c r="A2" s="4" t="s">
        <v>9</v>
      </c>
      <c r="B2" s="4" t="s">
        <v>3</v>
      </c>
      <c r="C2" s="12" t="s">
        <v>1</v>
      </c>
      <c r="D2" s="4" t="s">
        <v>37</v>
      </c>
      <c r="E2" s="4" t="s">
        <v>1</v>
      </c>
      <c r="F2" s="4" t="s">
        <v>2</v>
      </c>
      <c r="G2" s="4" t="s">
        <v>77</v>
      </c>
      <c r="H2" s="4" t="s">
        <v>1</v>
      </c>
    </row>
    <row r="3" spans="1:10" ht="18.75" x14ac:dyDescent="0.3">
      <c r="A3" s="4"/>
      <c r="B3" s="7"/>
      <c r="C3" s="12" t="s">
        <v>18</v>
      </c>
      <c r="D3" s="4" t="s">
        <v>18</v>
      </c>
      <c r="E3" s="4" t="s">
        <v>20</v>
      </c>
      <c r="F3" s="4" t="s">
        <v>76</v>
      </c>
      <c r="G3" s="4" t="s">
        <v>36</v>
      </c>
      <c r="H3" s="4" t="s">
        <v>96</v>
      </c>
    </row>
    <row r="4" spans="1:10" ht="18.75" x14ac:dyDescent="0.3">
      <c r="A4" s="5"/>
      <c r="B4" s="6"/>
    </row>
    <row r="5" spans="1:10" ht="18.75" x14ac:dyDescent="0.3">
      <c r="A5" s="5"/>
      <c r="B5" s="7" t="s">
        <v>17</v>
      </c>
    </row>
    <row r="6" spans="1:10" ht="18.75" x14ac:dyDescent="0.3">
      <c r="A6" s="5"/>
      <c r="B6" s="6" t="s">
        <v>74</v>
      </c>
      <c r="C6" s="6"/>
      <c r="D6" s="6"/>
      <c r="E6" s="7">
        <v>3000</v>
      </c>
      <c r="H6" s="7">
        <v>3000</v>
      </c>
    </row>
    <row r="7" spans="1:10" ht="18.75" x14ac:dyDescent="0.3">
      <c r="A7" s="8"/>
      <c r="B7" s="6" t="s">
        <v>123</v>
      </c>
      <c r="H7" s="7">
        <v>1000</v>
      </c>
    </row>
    <row r="8" spans="1:10" ht="18.75" x14ac:dyDescent="0.3">
      <c r="A8" s="8"/>
      <c r="B8" s="7"/>
      <c r="C8" s="41">
        <f>SUM(C7:C7)</f>
        <v>0</v>
      </c>
      <c r="D8" s="38"/>
      <c r="E8" s="40">
        <f>SUM(E6:E7)</f>
        <v>3000</v>
      </c>
      <c r="F8" s="38"/>
      <c r="G8" s="38"/>
      <c r="H8" s="40">
        <f>SUM(H6:H7)</f>
        <v>4000</v>
      </c>
    </row>
    <row r="11" spans="1:10" x14ac:dyDescent="0.25">
      <c r="H11" t="s">
        <v>94</v>
      </c>
    </row>
  </sheetData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I&amp;E</vt:lpstr>
      <vt:lpstr>Staff</vt:lpstr>
      <vt:lpstr>Admin </vt:lpstr>
      <vt:lpstr>Open Spaces</vt:lpstr>
      <vt:lpstr>Projects</vt:lpstr>
      <vt:lpstr>Ground Works</vt:lpstr>
      <vt:lpstr>Scout Hut </vt:lpstr>
      <vt:lpstr>Grants</vt:lpstr>
      <vt:lpstr>'Admin '!Print_Area</vt:lpstr>
      <vt:lpstr>Grants!Print_Area</vt:lpstr>
      <vt:lpstr>'Ground Works'!Print_Area</vt:lpstr>
      <vt:lpstr>'I&amp;E'!Print_Area</vt:lpstr>
      <vt:lpstr>'Open Spaces'!Print_Area</vt:lpstr>
      <vt:lpstr>Projects!Print_Area</vt:lpstr>
      <vt:lpstr>Staff!Print_Area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TandFPC Clerk</dc:creator>
  <cp:lastModifiedBy>HuttonPC Clerk</cp:lastModifiedBy>
  <cp:lastPrinted>2024-12-03T14:12:55Z</cp:lastPrinted>
  <dcterms:created xsi:type="dcterms:W3CDTF">2018-10-30T07:05:30Z</dcterms:created>
  <dcterms:modified xsi:type="dcterms:W3CDTF">2024-12-31T12:50:51Z</dcterms:modified>
</cp:coreProperties>
</file>